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6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e\Desktop\Paper MetPiv Pinac\Supplementary Info\"/>
    </mc:Choice>
  </mc:AlternateContent>
  <xr:revisionPtr revIDLastSave="0" documentId="13_ncr:1_{A80C8CC8-24AD-4AF7-9D48-F7027C4F840F}" xr6:coauthVersionLast="47" xr6:coauthVersionMax="47" xr10:uidLastSave="{00000000-0000-0000-0000-000000000000}"/>
  <bookViews>
    <workbookView xWindow="-110" yWindow="-110" windowWidth="19420" windowHeight="10420" firstSheet="8" activeTab="11" xr2:uid="{F105795C-2E7C-42B1-9271-15D303CD7DD9}"/>
  </bookViews>
  <sheets>
    <sheet name="Figure 2" sheetId="4" r:id="rId1"/>
    <sheet name="Figure 3-Ethanol" sheetId="5" r:id="rId2"/>
    <sheet name="Figure 3 - PCO" sheetId="6" r:id="rId3"/>
    <sheet name="Figure 4 - MPA" sheetId="7" r:id="rId4"/>
    <sheet name="Figure 5" sheetId="3" r:id="rId5"/>
    <sheet name="MEK integration gas vs sol" sheetId="11" r:id="rId6"/>
    <sheet name="Figure 6" sheetId="8" r:id="rId7"/>
    <sheet name="F (Actinic Flux)" sheetId="2" r:id="rId8"/>
    <sheet name="Figure S6" sheetId="10" r:id="rId9"/>
    <sheet name="POCPe" sheetId="9" r:id="rId10"/>
    <sheet name="sigma MPA UV-Vis" sheetId="1" r:id="rId11"/>
    <sheet name="Flow Rate Calibration" sheetId="13" r:id="rId12"/>
    <sheet name="Bulbs" sheetId="14" r:id="rId13"/>
    <sheet name="Gauges Calibration" sheetId="15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5" l="1"/>
  <c r="P3" i="15"/>
  <c r="L4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B64" i="15"/>
  <c r="B72" i="15"/>
  <c r="B74" i="15"/>
  <c r="B76" i="15"/>
  <c r="B82" i="15"/>
  <c r="B86" i="15"/>
  <c r="B88" i="15"/>
  <c r="B100" i="15"/>
  <c r="B103" i="15"/>
  <c r="B104" i="15"/>
  <c r="B105" i="15"/>
  <c r="B106" i="15"/>
  <c r="B107" i="15"/>
  <c r="B110" i="15"/>
  <c r="A120" i="15"/>
  <c r="B120" i="15"/>
  <c r="B126" i="15"/>
  <c r="B127" i="15"/>
  <c r="B128" i="15"/>
  <c r="B153" i="15"/>
  <c r="B157" i="15"/>
  <c r="B159" i="15"/>
  <c r="B166" i="15"/>
  <c r="B167" i="15"/>
  <c r="B169" i="15"/>
  <c r="B171" i="15"/>
  <c r="B173" i="15"/>
  <c r="B185" i="15"/>
  <c r="B189" i="15"/>
  <c r="E5" i="14"/>
  <c r="F3" i="14" s="1"/>
  <c r="F8" i="14"/>
  <c r="E24" i="14"/>
  <c r="F22" i="14" s="1"/>
  <c r="F26" i="14"/>
  <c r="E28" i="14"/>
  <c r="E32" i="14"/>
  <c r="F30" i="14" s="1"/>
  <c r="F34" i="14"/>
  <c r="C36" i="14"/>
  <c r="E36" i="14"/>
  <c r="C40" i="14"/>
  <c r="E40" i="14" s="1"/>
  <c r="F38" i="14" s="1"/>
  <c r="D40" i="14"/>
  <c r="E44" i="14"/>
  <c r="F42" i="14" s="1"/>
  <c r="C48" i="14"/>
  <c r="E48" i="14" s="1"/>
  <c r="F46" i="14" s="1"/>
  <c r="F50" i="14"/>
  <c r="E52" i="14"/>
  <c r="C56" i="14"/>
  <c r="E56" i="14"/>
  <c r="F54" i="14" s="1"/>
  <c r="C61" i="14"/>
  <c r="E61" i="14" s="1"/>
  <c r="F59" i="14" s="1"/>
  <c r="F63" i="14"/>
  <c r="C65" i="14"/>
  <c r="E65" i="14"/>
  <c r="C69" i="14"/>
  <c r="E69" i="14" s="1"/>
  <c r="F67" i="14" s="1"/>
  <c r="M70" i="13"/>
  <c r="M73" i="13"/>
  <c r="M76" i="13"/>
  <c r="C3" i="11"/>
</calcChain>
</file>

<file path=xl/sharedStrings.xml><?xml version="1.0" encoding="utf-8"?>
<sst xmlns="http://schemas.openxmlformats.org/spreadsheetml/2006/main" count="5543" uniqueCount="171">
  <si>
    <t>WL</t>
  </si>
  <si>
    <t>M60_350</t>
  </si>
  <si>
    <t>Actinic Flux</t>
  </si>
  <si>
    <t>Wavelength (nm)</t>
  </si>
  <si>
    <t>Absorption Cross Section (cm2 molecule-1</t>
  </si>
  <si>
    <t>Methyl Pivalate UV-vis. Spectrum</t>
  </si>
  <si>
    <t>Sigma (cm2 molecule-1</t>
  </si>
  <si>
    <t>Sigma PCO</t>
  </si>
  <si>
    <t>--</t>
  </si>
  <si>
    <t>t (microsecond)</t>
  </si>
  <si>
    <t>S</t>
  </si>
  <si>
    <t>OH Decay</t>
  </si>
  <si>
    <t>st deviation</t>
  </si>
  <si>
    <t>Concentration  (10^14 molecule cm3)</t>
  </si>
  <si>
    <t>Linear Fit, Pinacolone, 460 K</t>
  </si>
  <si>
    <t>2405y21</t>
  </si>
  <si>
    <t>N2</t>
  </si>
  <si>
    <t>1802y22</t>
  </si>
  <si>
    <t>2102y22</t>
  </si>
  <si>
    <t>0202y22</t>
  </si>
  <si>
    <t>O2</t>
  </si>
  <si>
    <t>2302y22</t>
  </si>
  <si>
    <t>Dillon et al</t>
  </si>
  <si>
    <t>Hess and Tully</t>
  </si>
  <si>
    <t>Wallington and Kurylo</t>
  </si>
  <si>
    <t>This work</t>
  </si>
  <si>
    <t>Carr et al.</t>
  </si>
  <si>
    <t>Jimenez et al., 2003</t>
  </si>
  <si>
    <t>SAR</t>
  </si>
  <si>
    <t>T</t>
  </si>
  <si>
    <t>error</t>
  </si>
  <si>
    <t>1000/T</t>
  </si>
  <si>
    <t>Figure 3 - Ethanol + OH</t>
  </si>
  <si>
    <t>Figure 3 - PCO + OH</t>
  </si>
  <si>
    <t>Wallington et al., 1987</t>
  </si>
  <si>
    <t>Figure 4 - MPA + OH</t>
  </si>
  <si>
    <t>B (s-1)</t>
  </si>
  <si>
    <t>T (K)</t>
  </si>
  <si>
    <t>k (10-12 cm3 molecule-1 s-1)</t>
  </si>
  <si>
    <t>Sigma (cm2 molecule-1)</t>
  </si>
  <si>
    <t>Figure 6- Photolysis rate</t>
  </si>
  <si>
    <t>Calfa</t>
  </si>
  <si>
    <t>C beta</t>
  </si>
  <si>
    <t>k(10-12 cm3 molecule-1 s-1)</t>
  </si>
  <si>
    <t>k (cm3 molecule-1 s-1)</t>
  </si>
  <si>
    <t>C ester</t>
  </si>
  <si>
    <t>Cbeta</t>
  </si>
  <si>
    <t>MPA</t>
  </si>
  <si>
    <t>SAR MPA</t>
  </si>
  <si>
    <t>SAR PCO</t>
  </si>
  <si>
    <t>EU</t>
  </si>
  <si>
    <t>USA</t>
  </si>
  <si>
    <t>PCO</t>
  </si>
  <si>
    <t>A</t>
  </si>
  <si>
    <t>nB</t>
  </si>
  <si>
    <t>M</t>
  </si>
  <si>
    <r>
      <t>g</t>
    </r>
    <r>
      <rPr>
        <b/>
        <sz val="12"/>
        <color rgb="FF000000"/>
        <rFont val="Calibri"/>
        <family val="2"/>
        <scheme val="minor"/>
      </rPr>
      <t>s</t>
    </r>
  </si>
  <si>
    <t>B</t>
  </si>
  <si>
    <r>
      <t>g</t>
    </r>
    <r>
      <rPr>
        <b/>
        <sz val="11"/>
        <color rgb="FF000000"/>
        <rFont val="Calibri"/>
        <family val="2"/>
        <scheme val="minor"/>
      </rPr>
      <t>r</t>
    </r>
  </si>
  <si>
    <t>R</t>
  </si>
  <si>
    <t>kOH</t>
  </si>
  <si>
    <t>kOH(ethene)</t>
  </si>
  <si>
    <t>a</t>
  </si>
  <si>
    <t>C</t>
  </si>
  <si>
    <t>nC</t>
  </si>
  <si>
    <t>b</t>
  </si>
  <si>
    <t>F</t>
  </si>
  <si>
    <t>P</t>
  </si>
  <si>
    <t>R(O3)</t>
  </si>
  <si>
    <t>Q</t>
  </si>
  <si>
    <t>POCPe</t>
  </si>
  <si>
    <t>Sigma MEK, This work</t>
  </si>
  <si>
    <t>Figure 5: Spectra of MEK (black line) and PCO (blue double line) in cyclohexane together with the IUPAC-recommended gas-phase spectrum of MEK (red dashed line) recorded by Martinez et al. (1992)</t>
  </si>
  <si>
    <t>MEK, Theory (gas)</t>
  </si>
  <si>
    <t>MEK, Theory (sol)</t>
  </si>
  <si>
    <t>PCO, Theory (sol)</t>
  </si>
  <si>
    <t>PCO, Theory (gas)</t>
  </si>
  <si>
    <t>MEK</t>
  </si>
  <si>
    <t>Sigma MEK, Martinez et al., 1992</t>
  </si>
  <si>
    <t>Jenkin et al., 2017</t>
  </si>
  <si>
    <t>Pinacolone (scaled J)</t>
  </si>
  <si>
    <t>J (s-1 nm-1)</t>
  </si>
  <si>
    <t>PCO, This work, (sol.)</t>
  </si>
  <si>
    <t>PCO, This work (estimated gas)</t>
  </si>
  <si>
    <t>MEK, This work (sol.)</t>
  </si>
  <si>
    <t>MEK, Martinez et al., 1992 (gas)</t>
  </si>
  <si>
    <t>This work (sol.)</t>
  </si>
  <si>
    <t>Matinez et al., 1992 (gas)</t>
  </si>
  <si>
    <t>Curve Area</t>
  </si>
  <si>
    <t>Scaling Factor</t>
  </si>
  <si>
    <t>Flowmeter</t>
  </si>
  <si>
    <t>DAQ Actual</t>
  </si>
  <si>
    <t>DAQ Input</t>
  </si>
  <si>
    <t>DAQ Input*</t>
  </si>
  <si>
    <t>0-200 sccm</t>
  </si>
  <si>
    <t>NGS MFC4</t>
  </si>
  <si>
    <t>0-1000 sccm</t>
  </si>
  <si>
    <t>N2/O2 MFC3</t>
  </si>
  <si>
    <t>0-100 sccm</t>
  </si>
  <si>
    <t>H2O2 MFC2</t>
  </si>
  <si>
    <t>N2  MFC1</t>
  </si>
  <si>
    <t>FLOW CALIBRATION (all flows in sscm)</t>
  </si>
  <si>
    <t>Second calibration of the day after DAQ modifications</t>
  </si>
  <si>
    <t>0-300 sccm</t>
  </si>
  <si>
    <t>DO NOT USE</t>
  </si>
  <si>
    <t>H2O2 MFC4</t>
  </si>
  <si>
    <t>NGS MFC2</t>
  </si>
  <si>
    <t>Best range 15-50 sccm</t>
  </si>
  <si>
    <t>*Flow meter range: 0-500 sccm</t>
  </si>
  <si>
    <t>0-150 sccm</t>
  </si>
  <si>
    <t>-4.36+1.46x+0.00124x^2</t>
  </si>
  <si>
    <t>(4-150)</t>
  </si>
  <si>
    <t>Polynomial Fit</t>
  </si>
  <si>
    <t>1.62x-6.39</t>
  </si>
  <si>
    <t>Full Flows</t>
  </si>
  <si>
    <t>1.46x-4.08</t>
  </si>
  <si>
    <t>(4-15)</t>
  </si>
  <si>
    <t>For 4 sccm</t>
  </si>
  <si>
    <t>Equation</t>
  </si>
  <si>
    <t>Low Flow Only</t>
  </si>
  <si>
    <t>Organic  MFC5</t>
  </si>
  <si>
    <t>Low Flow Calibration</t>
  </si>
  <si>
    <t>Organic MFC3</t>
  </si>
  <si>
    <t>New Flowmeter Calibration</t>
  </si>
  <si>
    <t>Didn't test - OME4 Contaminated</t>
  </si>
  <si>
    <t>Organic MFC2</t>
  </si>
  <si>
    <t>O2 MFC4</t>
  </si>
  <si>
    <t>N2  MFC5</t>
  </si>
  <si>
    <t>Second Calibration</t>
  </si>
  <si>
    <t>First Calibration</t>
  </si>
  <si>
    <t>pEtOH-p0</t>
  </si>
  <si>
    <t>pTotal</t>
  </si>
  <si>
    <t>pCPO</t>
  </si>
  <si>
    <t>p0</t>
  </si>
  <si>
    <t>Cyclopentanone (28/02/2022)</t>
  </si>
  <si>
    <t xml:space="preserve">pEtOH </t>
  </si>
  <si>
    <t>Not needed</t>
  </si>
  <si>
    <t>Ethanol (16/02/22) Bulb 7</t>
  </si>
  <si>
    <t>pCPME-p0</t>
  </si>
  <si>
    <t>pCPME</t>
  </si>
  <si>
    <t>CPME (25/02/2022) Bulb 2</t>
  </si>
  <si>
    <t>Cyclopentanone (22/02/2022)</t>
  </si>
  <si>
    <t>CPME (16/02/2022) Bulb 2</t>
  </si>
  <si>
    <t>pPinac-p0</t>
  </si>
  <si>
    <t xml:space="preserve">pPinac </t>
  </si>
  <si>
    <t>Pinacolone (16/02/22) bulb 8</t>
  </si>
  <si>
    <t>CPME (31/01/2022) Bulb 2</t>
  </si>
  <si>
    <t>Ethanol (31/01/2022) Bulb 7</t>
  </si>
  <si>
    <t>Pinacolone (Date: 28/01/22)</t>
  </si>
  <si>
    <t>pPinac</t>
  </si>
  <si>
    <t>Pinacolone (Date: 24/01/22)</t>
  </si>
  <si>
    <t>Pinacolone (Date: 18/01/22)</t>
  </si>
  <si>
    <t>H2O2 (Date 30/10/19)</t>
  </si>
  <si>
    <t>Off</t>
  </si>
  <si>
    <t xml:space="preserve">pN2
</t>
  </si>
  <si>
    <t>Nitrogen</t>
  </si>
  <si>
    <t>ptBuOOH-p0</t>
  </si>
  <si>
    <t>ptBuOOH</t>
  </si>
  <si>
    <t>tBu-OOH (Date: 24/10/19)</t>
  </si>
  <si>
    <t>Calibration Date</t>
  </si>
  <si>
    <t>pSolvent/pTotal</t>
  </si>
  <si>
    <t>Bulb</t>
  </si>
  <si>
    <t>1000 Torr</t>
  </si>
  <si>
    <t>10 Torr</t>
  </si>
  <si>
    <t>reading</t>
  </si>
  <si>
    <t>Gauge zero</t>
  </si>
  <si>
    <t>Gauge</t>
  </si>
  <si>
    <t>Met office / Torr</t>
  </si>
  <si>
    <t>Met office  mbar</t>
  </si>
  <si>
    <t>Reactor Gauges</t>
  </si>
  <si>
    <t>Schlenk line gauges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</si>
</sst>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E+00"/>
    <numFmt numFmtId="165" formatCode="d/m/yyyy"/>
    <numFmt numFmtId="166" formatCode="0.000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Symbol"/>
      <family val="1"/>
      <charset val="2"/>
    </font>
    <font>
      <b/>
      <sz val="12"/>
      <color rgb="FF000000"/>
      <name val="Calibri"/>
      <family val="2"/>
      <scheme val="minor"/>
    </font>
    <font>
      <b/>
      <sz val="11"/>
      <color rgb="FF000000"/>
      <name val="Symbol"/>
      <family val="1"/>
      <charset val="2"/>
    </font>
    <font>
      <b/>
      <sz val="11"/>
      <color rgb="FF000000"/>
      <name val="Calibri"/>
      <family val="2"/>
      <scheme val="minor"/>
    </font>
    <font>
      <b/>
      <sz val="11"/>
      <color theme="1"/>
      <name val="Noto Sans Symbols"/>
    </font>
    <font>
      <sz val="10"/>
      <color rgb="FF000000"/>
      <name val="Calibri"/>
      <scheme val="minor"/>
    </font>
    <font>
      <sz val="10"/>
      <color theme="1"/>
      <name val="Calibri"/>
      <scheme val="minor"/>
    </font>
    <font>
      <b/>
      <sz val="10"/>
      <color theme="1"/>
      <name val="Calibri"/>
      <scheme val="minor"/>
    </font>
    <font>
      <b/>
      <sz val="14"/>
      <color rgb="FFFFFFFF"/>
      <name val="Calibri"/>
      <scheme val="minor"/>
    </font>
    <font>
      <b/>
      <sz val="14"/>
      <color theme="0"/>
      <name val="Calibri"/>
      <scheme val="minor"/>
    </font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  <fill>
      <patternFill patternType="solid">
        <fgColor theme="5"/>
        <bgColor theme="5"/>
      </patternFill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D9EAD3"/>
        <bgColor rgb="FFD9EAD3"/>
      </patternFill>
    </fill>
  </fills>
  <borders count="27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666666"/>
      </right>
      <top/>
      <bottom style="thin">
        <color rgb="FF666666"/>
      </bottom>
      <diagonal/>
    </border>
    <border>
      <left style="thin">
        <color rgb="FF666666"/>
      </left>
      <right/>
      <top/>
      <bottom style="thin">
        <color rgb="FF666666"/>
      </bottom>
      <diagonal/>
    </border>
    <border>
      <left/>
      <right style="thin">
        <color rgb="FF666666"/>
      </right>
      <top style="thin">
        <color rgb="FF666666"/>
      </top>
      <bottom/>
      <diagonal/>
    </border>
    <border>
      <left style="thin">
        <color rgb="FF666666"/>
      </left>
      <right/>
      <top style="thin">
        <color rgb="FF666666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27">
    <xf numFmtId="0" fontId="0" fillId="0" borderId="0" xfId="0"/>
    <xf numFmtId="0" fontId="2" fillId="0" borderId="0" xfId="0" applyFont="1" applyAlignment="1">
      <alignment vertical="center"/>
    </xf>
    <xf numFmtId="164" fontId="0" fillId="0" borderId="0" xfId="0" applyNumberFormat="1"/>
    <xf numFmtId="11" fontId="0" fillId="0" borderId="0" xfId="0" applyNumberFormat="1"/>
    <xf numFmtId="0" fontId="1" fillId="0" borderId="0" xfId="0" applyFont="1"/>
    <xf numFmtId="0" fontId="1" fillId="0" borderId="0" xfId="0" applyFont="1" applyAlignmen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right" wrapText="1"/>
    </xf>
    <xf numFmtId="11" fontId="0" fillId="0" borderId="1" xfId="0" applyNumberFormat="1" applyBorder="1" applyAlignment="1">
      <alignment horizontal="right" wrapText="1"/>
    </xf>
    <xf numFmtId="0" fontId="0" fillId="0" borderId="0" xfId="0" applyBorder="1"/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0" fillId="0" borderId="4" xfId="0" applyBorder="1"/>
    <xf numFmtId="0" fontId="3" fillId="0" borderId="0" xfId="0" applyFont="1" applyFill="1" applyBorder="1" applyAlignment="1">
      <alignment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7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9" xfId="0" applyBorder="1" applyAlignment="1">
      <alignment horizontal="right" wrapText="1"/>
    </xf>
    <xf numFmtId="0" fontId="0" fillId="0" borderId="10" xfId="0" applyBorder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11" fontId="0" fillId="0" borderId="0" xfId="0" applyNumberFormat="1" applyFill="1"/>
    <xf numFmtId="2" fontId="0" fillId="0" borderId="0" xfId="0" applyNumberForma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11" fontId="0" fillId="0" borderId="7" xfId="0" applyNumberFormat="1" applyBorder="1" applyAlignment="1">
      <alignment horizontal="center" wrapText="1"/>
    </xf>
    <xf numFmtId="11" fontId="0" fillId="0" borderId="8" xfId="0" applyNumberForma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9" fillId="0" borderId="0" xfId="1"/>
    <xf numFmtId="0" fontId="10" fillId="0" borderId="0" xfId="1" applyFont="1"/>
    <xf numFmtId="0" fontId="10" fillId="0" borderId="11" xfId="1" applyFont="1" applyBorder="1"/>
    <xf numFmtId="0" fontId="11" fillId="0" borderId="12" xfId="1" applyFont="1" applyBorder="1"/>
    <xf numFmtId="0" fontId="11" fillId="0" borderId="13" xfId="1" applyFont="1" applyBorder="1"/>
    <xf numFmtId="0" fontId="11" fillId="0" borderId="14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12" fillId="0" borderId="0" xfId="1" applyFont="1" applyAlignment="1">
      <alignment horizontal="center"/>
    </xf>
    <xf numFmtId="165" fontId="10" fillId="0" borderId="15" xfId="1" applyNumberFormat="1" applyFont="1" applyBorder="1"/>
    <xf numFmtId="0" fontId="10" fillId="0" borderId="16" xfId="1" applyFont="1" applyBorder="1"/>
    <xf numFmtId="0" fontId="10" fillId="0" borderId="17" xfId="1" applyFont="1" applyBorder="1"/>
    <xf numFmtId="0" fontId="10" fillId="0" borderId="14" xfId="1" applyFont="1" applyBorder="1"/>
    <xf numFmtId="0" fontId="11" fillId="2" borderId="12" xfId="1" applyFont="1" applyFill="1" applyBorder="1"/>
    <xf numFmtId="0" fontId="11" fillId="2" borderId="13" xfId="1" applyFont="1" applyFill="1" applyBorder="1"/>
    <xf numFmtId="0" fontId="11" fillId="2" borderId="14" xfId="1" applyFont="1" applyFill="1" applyBorder="1"/>
    <xf numFmtId="0" fontId="11" fillId="2" borderId="15" xfId="1" applyFont="1" applyFill="1" applyBorder="1"/>
    <xf numFmtId="0" fontId="11" fillId="2" borderId="16" xfId="1" applyFont="1" applyFill="1" applyBorder="1"/>
    <xf numFmtId="0" fontId="11" fillId="2" borderId="17" xfId="1" applyFont="1" applyFill="1" applyBorder="1"/>
    <xf numFmtId="0" fontId="10" fillId="2" borderId="0" xfId="1" applyFont="1" applyFill="1"/>
    <xf numFmtId="0" fontId="9" fillId="0" borderId="0" xfId="1"/>
    <xf numFmtId="0" fontId="13" fillId="3" borderId="0" xfId="1" applyFont="1" applyFill="1"/>
    <xf numFmtId="165" fontId="10" fillId="2" borderId="15" xfId="1" applyNumberFormat="1" applyFont="1" applyFill="1" applyBorder="1"/>
    <xf numFmtId="0" fontId="10" fillId="2" borderId="16" xfId="1" applyFont="1" applyFill="1" applyBorder="1"/>
    <xf numFmtId="0" fontId="10" fillId="2" borderId="17" xfId="1" applyFont="1" applyFill="1" applyBorder="1"/>
    <xf numFmtId="0" fontId="11" fillId="0" borderId="18" xfId="1" applyFont="1" applyBorder="1"/>
    <xf numFmtId="0" fontId="11" fillId="0" borderId="0" xfId="1" applyFont="1"/>
    <xf numFmtId="0" fontId="14" fillId="4" borderId="0" xfId="1" applyFont="1" applyFill="1" applyAlignment="1">
      <alignment horizontal="left"/>
    </xf>
    <xf numFmtId="0" fontId="10" fillId="0" borderId="15" xfId="1" applyFont="1" applyBorder="1"/>
    <xf numFmtId="0" fontId="10" fillId="0" borderId="12" xfId="1" applyFont="1" applyBorder="1"/>
    <xf numFmtId="0" fontId="10" fillId="0" borderId="13" xfId="1" applyFont="1" applyBorder="1"/>
    <xf numFmtId="0" fontId="10" fillId="0" borderId="18" xfId="1" applyFont="1" applyBorder="1"/>
    <xf numFmtId="0" fontId="10" fillId="5" borderId="18" xfId="1" applyFont="1" applyFill="1" applyBorder="1"/>
    <xf numFmtId="0" fontId="10" fillId="5" borderId="0" xfId="1" applyFont="1" applyFill="1"/>
    <xf numFmtId="0" fontId="10" fillId="5" borderId="11" xfId="1" applyFont="1" applyFill="1" applyBorder="1"/>
    <xf numFmtId="0" fontId="10" fillId="0" borderId="19" xfId="1" applyFont="1" applyBorder="1"/>
    <xf numFmtId="0" fontId="11" fillId="0" borderId="19" xfId="1" applyFont="1" applyBorder="1"/>
    <xf numFmtId="0" fontId="15" fillId="0" borderId="18" xfId="1" applyFont="1" applyBorder="1" applyAlignment="1">
      <alignment horizontal="right"/>
    </xf>
    <xf numFmtId="0" fontId="15" fillId="0" borderId="0" xfId="1" applyFont="1" applyAlignment="1">
      <alignment horizontal="right"/>
    </xf>
    <xf numFmtId="0" fontId="15" fillId="0" borderId="11" xfId="1" applyFont="1" applyBorder="1" applyAlignment="1">
      <alignment horizontal="right"/>
    </xf>
    <xf numFmtId="0" fontId="15" fillId="0" borderId="15" xfId="1" applyFont="1" applyBorder="1" applyAlignment="1">
      <alignment horizontal="right"/>
    </xf>
    <xf numFmtId="0" fontId="15" fillId="0" borderId="16" xfId="1" applyFont="1" applyBorder="1" applyAlignment="1">
      <alignment horizontal="right"/>
    </xf>
    <xf numFmtId="0" fontId="15" fillId="0" borderId="17" xfId="1" applyFont="1" applyBorder="1" applyAlignment="1">
      <alignment horizontal="right"/>
    </xf>
    <xf numFmtId="0" fontId="16" fillId="0" borderId="12" xfId="1" applyFont="1" applyBorder="1"/>
    <xf numFmtId="0" fontId="16" fillId="0" borderId="13" xfId="1" applyFont="1" applyBorder="1"/>
    <xf numFmtId="0" fontId="16" fillId="0" borderId="14" xfId="1" applyFont="1" applyBorder="1"/>
    <xf numFmtId="0" fontId="17" fillId="0" borderId="15" xfId="1" applyFont="1" applyBorder="1"/>
    <xf numFmtId="0" fontId="17" fillId="0" borderId="16" xfId="1" applyFont="1" applyBorder="1"/>
    <xf numFmtId="0" fontId="16" fillId="0" borderId="17" xfId="1" applyFont="1" applyBorder="1" applyAlignment="1">
      <alignment horizontal="center"/>
    </xf>
    <xf numFmtId="165" fontId="11" fillId="0" borderId="0" xfId="1" applyNumberFormat="1" applyFont="1"/>
    <xf numFmtId="0" fontId="16" fillId="0" borderId="16" xfId="1" applyFont="1" applyBorder="1" applyAlignment="1">
      <alignment horizontal="center"/>
    </xf>
    <xf numFmtId="165" fontId="10" fillId="0" borderId="0" xfId="1" applyNumberFormat="1" applyFont="1"/>
    <xf numFmtId="0" fontId="17" fillId="0" borderId="12" xfId="1" applyFont="1" applyBorder="1"/>
    <xf numFmtId="0" fontId="17" fillId="0" borderId="13" xfId="1" applyFont="1" applyBorder="1"/>
    <xf numFmtId="0" fontId="15" fillId="0" borderId="12" xfId="1" applyFont="1" applyBorder="1" applyAlignment="1">
      <alignment horizontal="right"/>
    </xf>
    <xf numFmtId="0" fontId="15" fillId="0" borderId="13" xfId="1" applyFont="1" applyBorder="1" applyAlignment="1">
      <alignment horizontal="right"/>
    </xf>
    <xf numFmtId="0" fontId="15" fillId="0" borderId="14" xfId="1" applyFont="1" applyBorder="1" applyAlignment="1">
      <alignment horizontal="right"/>
    </xf>
    <xf numFmtId="0" fontId="17" fillId="0" borderId="18" xfId="1" applyFont="1" applyBorder="1"/>
    <xf numFmtId="0" fontId="16" fillId="0" borderId="0" xfId="1" applyFont="1" applyAlignment="1">
      <alignment horizontal="center" vertical="center" textRotation="30"/>
    </xf>
    <xf numFmtId="14" fontId="11" fillId="0" borderId="0" xfId="1" applyNumberFormat="1" applyFont="1"/>
    <xf numFmtId="166" fontId="10" fillId="0" borderId="19" xfId="1" applyNumberFormat="1" applyFont="1" applyBorder="1"/>
    <xf numFmtId="0" fontId="11" fillId="0" borderId="0" xfId="1" applyFont="1"/>
    <xf numFmtId="0" fontId="10" fillId="0" borderId="20" xfId="1" applyFont="1" applyBorder="1"/>
    <xf numFmtId="0" fontId="15" fillId="0" borderId="21" xfId="1" applyFont="1" applyBorder="1"/>
    <xf numFmtId="0" fontId="15" fillId="0" borderId="22" xfId="1" applyFont="1" applyBorder="1"/>
    <xf numFmtId="14" fontId="11" fillId="0" borderId="11" xfId="1" applyNumberFormat="1" applyFont="1" applyBorder="1"/>
    <xf numFmtId="166" fontId="10" fillId="0" borderId="11" xfId="1" applyNumberFormat="1" applyFont="1" applyBorder="1"/>
    <xf numFmtId="0" fontId="10" fillId="0" borderId="23" xfId="1" applyFont="1" applyBorder="1"/>
    <xf numFmtId="14" fontId="11" fillId="0" borderId="24" xfId="1" applyNumberFormat="1" applyFont="1" applyBorder="1"/>
    <xf numFmtId="0" fontId="15" fillId="0" borderId="0" xfId="1" applyFont="1"/>
    <xf numFmtId="0" fontId="15" fillId="0" borderId="11" xfId="1" applyFont="1" applyBorder="1"/>
    <xf numFmtId="165" fontId="11" fillId="0" borderId="11" xfId="1" applyNumberFormat="1" applyFont="1" applyBorder="1"/>
    <xf numFmtId="14" fontId="10" fillId="0" borderId="0" xfId="1" applyNumberFormat="1" applyFont="1"/>
    <xf numFmtId="165" fontId="11" fillId="0" borderId="17" xfId="1" applyNumberFormat="1" applyFont="1" applyBorder="1" applyAlignment="1">
      <alignment horizontal="left"/>
    </xf>
    <xf numFmtId="0" fontId="10" fillId="6" borderId="25" xfId="1" applyFont="1" applyFill="1" applyBorder="1"/>
    <xf numFmtId="0" fontId="10" fillId="6" borderId="26" xfId="1" applyFont="1" applyFill="1" applyBorder="1"/>
    <xf numFmtId="0" fontId="17" fillId="0" borderId="26" xfId="1" applyFont="1" applyBorder="1"/>
    <xf numFmtId="0" fontId="11" fillId="6" borderId="26" xfId="1" applyFont="1" applyFill="1" applyBorder="1"/>
    <xf numFmtId="0" fontId="17" fillId="0" borderId="25" xfId="1" applyFont="1" applyBorder="1"/>
    <xf numFmtId="0" fontId="11" fillId="6" borderId="20" xfId="1" applyFont="1" applyFill="1" applyBorder="1"/>
  </cellXfs>
  <cellStyles count="2">
    <cellStyle name="Normal" xfId="0" builtinId="0"/>
    <cellStyle name="Normal 2" xfId="1" xr:uid="{65844DA7-CF0C-4C9A-95D3-02ADEDFB72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N2 MFC5 - 29/10/2019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Calibration'!$C$3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2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Calibration'!$B$4:$B$9</c:f>
              <c:numCache>
                <c:formatCode>General</c:formatCode>
                <c:ptCount val="6"/>
                <c:pt idx="0">
                  <c:v>48.24</c:v>
                </c:pt>
                <c:pt idx="1">
                  <c:v>98.66</c:v>
                </c:pt>
                <c:pt idx="2">
                  <c:v>198.39</c:v>
                </c:pt>
                <c:pt idx="3">
                  <c:v>298.11</c:v>
                </c:pt>
                <c:pt idx="4">
                  <c:v>397.84</c:v>
                </c:pt>
                <c:pt idx="5">
                  <c:v>497.56</c:v>
                </c:pt>
              </c:numCache>
            </c:numRef>
          </c:xVal>
          <c:yVal>
            <c:numRef>
              <c:f>'Flow Rate Calibration'!$C$4:$C$9</c:f>
              <c:numCache>
                <c:formatCode>General</c:formatCode>
                <c:ptCount val="6"/>
                <c:pt idx="0">
                  <c:v>35.799999999999997</c:v>
                </c:pt>
                <c:pt idx="1">
                  <c:v>73.400000000000006</c:v>
                </c:pt>
                <c:pt idx="2">
                  <c:v>155</c:v>
                </c:pt>
                <c:pt idx="3">
                  <c:v>242</c:v>
                </c:pt>
                <c:pt idx="4">
                  <c:v>332</c:v>
                </c:pt>
                <c:pt idx="5">
                  <c:v>422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D20-4EF0-AC7C-8DCF2AFC8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060874"/>
        <c:axId val="1722524772"/>
      </c:scatterChart>
      <c:valAx>
        <c:axId val="102106087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22524772"/>
        <c:crosses val="autoZero"/>
        <c:crossBetween val="midCat"/>
      </c:valAx>
      <c:valAx>
        <c:axId val="172252477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21060874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N2  MFC1 14/10/2020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Calibration'!$C$89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434343"/>
              </a:solidFill>
              <a:ln cmpd="sng">
                <a:solidFill>
                  <a:srgbClr val="434343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Calibration'!$B$90:$B$96</c:f>
              <c:numCache>
                <c:formatCode>General</c:formatCode>
                <c:ptCount val="7"/>
                <c:pt idx="0">
                  <c:v>147.96</c:v>
                </c:pt>
                <c:pt idx="1">
                  <c:v>298.11</c:v>
                </c:pt>
                <c:pt idx="2">
                  <c:v>448.26</c:v>
                </c:pt>
                <c:pt idx="3">
                  <c:v>497.56</c:v>
                </c:pt>
                <c:pt idx="4">
                  <c:v>98.66</c:v>
                </c:pt>
                <c:pt idx="5">
                  <c:v>197.3</c:v>
                </c:pt>
                <c:pt idx="6">
                  <c:v>397.84</c:v>
                </c:pt>
              </c:numCache>
            </c:numRef>
          </c:xVal>
          <c:yVal>
            <c:numRef>
              <c:f>'Flow Rate Calibration'!$C$90:$C$96</c:f>
              <c:numCache>
                <c:formatCode>General</c:formatCode>
                <c:ptCount val="7"/>
                <c:pt idx="0">
                  <c:v>121</c:v>
                </c:pt>
                <c:pt idx="1">
                  <c:v>248</c:v>
                </c:pt>
                <c:pt idx="2">
                  <c:v>381</c:v>
                </c:pt>
                <c:pt idx="3">
                  <c:v>425</c:v>
                </c:pt>
                <c:pt idx="4">
                  <c:v>84</c:v>
                </c:pt>
                <c:pt idx="5">
                  <c:v>168</c:v>
                </c:pt>
                <c:pt idx="6">
                  <c:v>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CBE-4F98-A2B0-F3162DEB3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564461"/>
        <c:axId val="1037137693"/>
      </c:scatterChart>
      <c:valAx>
        <c:axId val="56356446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37137693"/>
        <c:crosses val="autoZero"/>
        <c:crossBetween val="midCat"/>
      </c:valAx>
      <c:valAx>
        <c:axId val="103713769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63564461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NGS MFC2 14/0/2020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Calibration'!$F$89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34343"/>
              </a:solidFill>
              <a:ln cmpd="sng">
                <a:solidFill>
                  <a:srgbClr val="434343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Calibration'!$E$90:$E$95</c:f>
              <c:numCache>
                <c:formatCode>General</c:formatCode>
                <c:ptCount val="6"/>
                <c:pt idx="0">
                  <c:v>29.09</c:v>
                </c:pt>
                <c:pt idx="1">
                  <c:v>59.2</c:v>
                </c:pt>
                <c:pt idx="2">
                  <c:v>88.98</c:v>
                </c:pt>
                <c:pt idx="3">
                  <c:v>118.92</c:v>
                </c:pt>
                <c:pt idx="4">
                  <c:v>149.19999999999999</c:v>
                </c:pt>
                <c:pt idx="5">
                  <c:v>172.4</c:v>
                </c:pt>
              </c:numCache>
            </c:numRef>
          </c:xVal>
          <c:yVal>
            <c:numRef>
              <c:f>'Flow Rate Calibration'!$F$90:$F$95</c:f>
              <c:numCache>
                <c:formatCode>General</c:formatCode>
                <c:ptCount val="6"/>
                <c:pt idx="0">
                  <c:v>28.6</c:v>
                </c:pt>
                <c:pt idx="1">
                  <c:v>55.3</c:v>
                </c:pt>
                <c:pt idx="2">
                  <c:v>83.3</c:v>
                </c:pt>
                <c:pt idx="3">
                  <c:v>112</c:v>
                </c:pt>
                <c:pt idx="4">
                  <c:v>142</c:v>
                </c:pt>
                <c:pt idx="5">
                  <c:v>165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B62-4170-8ABF-793F3BC59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0373038"/>
        <c:axId val="452686589"/>
      </c:scatterChart>
      <c:valAx>
        <c:axId val="135037303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52686589"/>
        <c:crosses val="autoZero"/>
        <c:crossBetween val="midCat"/>
      </c:valAx>
      <c:valAx>
        <c:axId val="45268658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50373038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H2O2 MFC4 14/10/2020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Calibration'!$I$89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34343"/>
              </a:solidFill>
              <a:ln cmpd="sng">
                <a:solidFill>
                  <a:srgbClr val="434343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Calibration'!$H$90:$H$98</c:f>
              <c:numCache>
                <c:formatCode>General</c:formatCode>
                <c:ptCount val="9"/>
                <c:pt idx="0">
                  <c:v>19.63</c:v>
                </c:pt>
                <c:pt idx="1">
                  <c:v>44.6</c:v>
                </c:pt>
                <c:pt idx="4">
                  <c:v>14.72</c:v>
                </c:pt>
                <c:pt idx="5">
                  <c:v>29.74</c:v>
                </c:pt>
                <c:pt idx="6">
                  <c:v>49.67</c:v>
                </c:pt>
                <c:pt idx="7">
                  <c:v>24.69</c:v>
                </c:pt>
                <c:pt idx="8">
                  <c:v>11.16</c:v>
                </c:pt>
              </c:numCache>
            </c:numRef>
          </c:xVal>
          <c:yVal>
            <c:numRef>
              <c:f>'Flow Rate Calibration'!$I$90:$I$98</c:f>
              <c:numCache>
                <c:formatCode>General</c:formatCode>
                <c:ptCount val="9"/>
                <c:pt idx="0">
                  <c:v>8.3000000000000007</c:v>
                </c:pt>
                <c:pt idx="1">
                  <c:v>18.8</c:v>
                </c:pt>
                <c:pt idx="4">
                  <c:v>6.1</c:v>
                </c:pt>
                <c:pt idx="5">
                  <c:v>12.7</c:v>
                </c:pt>
                <c:pt idx="6">
                  <c:v>20.6</c:v>
                </c:pt>
                <c:pt idx="7">
                  <c:v>10.7</c:v>
                </c:pt>
                <c:pt idx="8">
                  <c:v>4.7300000000000004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25-484B-9C8C-EA575A208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516915"/>
        <c:axId val="149561352"/>
      </c:scatterChart>
      <c:valAx>
        <c:axId val="66351691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9561352"/>
        <c:crosses val="autoZero"/>
        <c:crossBetween val="midCat"/>
      </c:valAx>
      <c:valAx>
        <c:axId val="14956135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63516915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N2  MFC1 21/04/2021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5"/>
            <c:spPr>
              <a:solidFill>
                <a:srgbClr val="434343"/>
              </a:solidFill>
              <a:ln cmpd="sng">
                <a:solidFill>
                  <a:srgbClr val="434343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Calibration'!$B$124:$B$131</c:f>
              <c:numCache>
                <c:formatCode>General</c:formatCode>
                <c:ptCount val="8"/>
                <c:pt idx="0">
                  <c:v>397.84</c:v>
                </c:pt>
                <c:pt idx="1">
                  <c:v>147.96</c:v>
                </c:pt>
                <c:pt idx="2">
                  <c:v>198.39</c:v>
                </c:pt>
                <c:pt idx="3">
                  <c:v>248.81</c:v>
                </c:pt>
                <c:pt idx="4">
                  <c:v>298.11</c:v>
                </c:pt>
                <c:pt idx="5">
                  <c:v>348.54</c:v>
                </c:pt>
                <c:pt idx="6">
                  <c:v>497.56</c:v>
                </c:pt>
                <c:pt idx="7">
                  <c:v>448.26</c:v>
                </c:pt>
              </c:numCache>
            </c:numRef>
          </c:xVal>
          <c:yVal>
            <c:numRef>
              <c:f>'Flow Rate Calibration'!$C$124:$C$131</c:f>
              <c:numCache>
                <c:formatCode>General</c:formatCode>
                <c:ptCount val="8"/>
                <c:pt idx="0">
                  <c:v>357</c:v>
                </c:pt>
                <c:pt idx="1">
                  <c:v>137</c:v>
                </c:pt>
                <c:pt idx="2">
                  <c:v>180</c:v>
                </c:pt>
                <c:pt idx="3">
                  <c:v>224</c:v>
                </c:pt>
                <c:pt idx="4">
                  <c:v>268</c:v>
                </c:pt>
                <c:pt idx="5">
                  <c:v>313</c:v>
                </c:pt>
                <c:pt idx="6">
                  <c:v>450</c:v>
                </c:pt>
                <c:pt idx="7">
                  <c:v>405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03-46AD-93E2-E722FCF7B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741913"/>
        <c:axId val="408023349"/>
      </c:scatterChart>
      <c:valAx>
        <c:axId val="95474191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08023349"/>
        <c:crosses val="autoZero"/>
        <c:crossBetween val="midCat"/>
      </c:valAx>
      <c:valAx>
        <c:axId val="4080233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54741913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NGS  MFC2 21/04/2021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5"/>
            <c:spPr>
              <a:solidFill>
                <a:srgbClr val="434343"/>
              </a:solidFill>
              <a:ln cmpd="sng">
                <a:solidFill>
                  <a:srgbClr val="434343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Calibration'!$E$124:$E$131</c:f>
              <c:numCache>
                <c:formatCode>General</c:formatCode>
                <c:ptCount val="8"/>
                <c:pt idx="0">
                  <c:v>29.44</c:v>
                </c:pt>
                <c:pt idx="1">
                  <c:v>49.34</c:v>
                </c:pt>
                <c:pt idx="2">
                  <c:v>74.44</c:v>
                </c:pt>
                <c:pt idx="3">
                  <c:v>99.19</c:v>
                </c:pt>
                <c:pt idx="4">
                  <c:v>129.30000000000001</c:v>
                </c:pt>
                <c:pt idx="5">
                  <c:v>149.38</c:v>
                </c:pt>
                <c:pt idx="6">
                  <c:v>172.57</c:v>
                </c:pt>
                <c:pt idx="7">
                  <c:v>119.26</c:v>
                </c:pt>
              </c:numCache>
            </c:numRef>
          </c:xVal>
          <c:yVal>
            <c:numRef>
              <c:f>'Flow Rate Calibration'!$F$124:$F$131</c:f>
              <c:numCache>
                <c:formatCode>General</c:formatCode>
                <c:ptCount val="8"/>
                <c:pt idx="0">
                  <c:v>29.6</c:v>
                </c:pt>
                <c:pt idx="1">
                  <c:v>47.1</c:v>
                </c:pt>
                <c:pt idx="2">
                  <c:v>69.3</c:v>
                </c:pt>
                <c:pt idx="3">
                  <c:v>91.9</c:v>
                </c:pt>
                <c:pt idx="4">
                  <c:v>120</c:v>
                </c:pt>
                <c:pt idx="5">
                  <c:v>139</c:v>
                </c:pt>
                <c:pt idx="6">
                  <c:v>162</c:v>
                </c:pt>
                <c:pt idx="7">
                  <c:v>111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29-45B5-8492-42D6B4244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599720"/>
        <c:axId val="1127153656"/>
      </c:scatterChart>
      <c:valAx>
        <c:axId val="126759972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27153656"/>
        <c:crosses val="autoZero"/>
        <c:crossBetween val="midCat"/>
      </c:valAx>
      <c:valAx>
        <c:axId val="11271536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67599720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N2/O2  MFC3 21/04/2021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5"/>
            <c:spPr>
              <a:solidFill>
                <a:srgbClr val="434343"/>
              </a:solidFill>
              <a:ln cmpd="sng">
                <a:solidFill>
                  <a:srgbClr val="434343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Calibration'!$H$124:$H$131</c:f>
              <c:numCache>
                <c:formatCode>General</c:formatCode>
                <c:ptCount val="8"/>
                <c:pt idx="0">
                  <c:v>150.07</c:v>
                </c:pt>
                <c:pt idx="1">
                  <c:v>298.77</c:v>
                </c:pt>
                <c:pt idx="2">
                  <c:v>350.36</c:v>
                </c:pt>
                <c:pt idx="3">
                  <c:v>398.92</c:v>
                </c:pt>
                <c:pt idx="4">
                  <c:v>449.49</c:v>
                </c:pt>
                <c:pt idx="5">
                  <c:v>49.92</c:v>
                </c:pt>
                <c:pt idx="6">
                  <c:v>100.5</c:v>
                </c:pt>
                <c:pt idx="7">
                  <c:v>198.63</c:v>
                </c:pt>
              </c:numCache>
            </c:numRef>
          </c:xVal>
          <c:yVal>
            <c:numRef>
              <c:f>'Flow Rate Calibration'!$I$124:$I$131</c:f>
              <c:numCache>
                <c:formatCode>General</c:formatCode>
                <c:ptCount val="8"/>
                <c:pt idx="0">
                  <c:v>131</c:v>
                </c:pt>
                <c:pt idx="1">
                  <c:v>269</c:v>
                </c:pt>
                <c:pt idx="2">
                  <c:v>315</c:v>
                </c:pt>
                <c:pt idx="3">
                  <c:v>361</c:v>
                </c:pt>
                <c:pt idx="4">
                  <c:v>407</c:v>
                </c:pt>
                <c:pt idx="5">
                  <c:v>39.1</c:v>
                </c:pt>
                <c:pt idx="6">
                  <c:v>84</c:v>
                </c:pt>
                <c:pt idx="7">
                  <c:v>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84D-4A90-91E8-A2F9E21D7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571340"/>
        <c:axId val="1759734212"/>
      </c:scatterChart>
      <c:valAx>
        <c:axId val="16457134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59734212"/>
        <c:crosses val="autoZero"/>
        <c:crossBetween val="midCat"/>
      </c:valAx>
      <c:valAx>
        <c:axId val="17597342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4571340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H2O2 MFC4 23/04/2021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5"/>
            <c:spPr>
              <a:solidFill>
                <a:srgbClr val="434343"/>
              </a:solidFill>
              <a:ln cmpd="sng">
                <a:solidFill>
                  <a:srgbClr val="434343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Calibration'!$K$124:$K$131</c:f>
              <c:numCache>
                <c:formatCode>General</c:formatCode>
                <c:ptCount val="8"/>
                <c:pt idx="0">
                  <c:v>49.77</c:v>
                </c:pt>
                <c:pt idx="1">
                  <c:v>79.510000000000005</c:v>
                </c:pt>
                <c:pt idx="2">
                  <c:v>109.25</c:v>
                </c:pt>
                <c:pt idx="3">
                  <c:v>139.6</c:v>
                </c:pt>
                <c:pt idx="4">
                  <c:v>169.34</c:v>
                </c:pt>
                <c:pt idx="5">
                  <c:v>199.08</c:v>
                </c:pt>
                <c:pt idx="6">
                  <c:v>229.43</c:v>
                </c:pt>
                <c:pt idx="7">
                  <c:v>259.47000000000003</c:v>
                </c:pt>
              </c:numCache>
            </c:numRef>
          </c:xVal>
          <c:yVal>
            <c:numRef>
              <c:f>'Flow Rate Calibration'!$L$124:$L$131</c:f>
              <c:numCache>
                <c:formatCode>General</c:formatCode>
                <c:ptCount val="8"/>
                <c:pt idx="0">
                  <c:v>45.3</c:v>
                </c:pt>
                <c:pt idx="1">
                  <c:v>70</c:v>
                </c:pt>
                <c:pt idx="2">
                  <c:v>95.5</c:v>
                </c:pt>
                <c:pt idx="3">
                  <c:v>122</c:v>
                </c:pt>
                <c:pt idx="4">
                  <c:v>147</c:v>
                </c:pt>
                <c:pt idx="5">
                  <c:v>173</c:v>
                </c:pt>
                <c:pt idx="6">
                  <c:v>201</c:v>
                </c:pt>
                <c:pt idx="7">
                  <c:v>230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E9-49D5-B108-BAEDC9F97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9137529"/>
        <c:axId val="1082646545"/>
      </c:scatterChart>
      <c:valAx>
        <c:axId val="202913752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82646545"/>
        <c:crosses val="autoZero"/>
        <c:crossBetween val="midCat"/>
      </c:valAx>
      <c:valAx>
        <c:axId val="108264654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29137529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NGS MFC4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strRef>
              <c:f>'Flow Rate Calibration'!$K$149:$K$168</c:f>
              <c:strCache>
                <c:ptCount val="20"/>
                <c:pt idx="0">
                  <c:v>0-300 sccm</c:v>
                </c:pt>
                <c:pt idx="1">
                  <c:v>DAQ Actual</c:v>
                </c:pt>
                <c:pt idx="2">
                  <c:v>20.33</c:v>
                </c:pt>
                <c:pt idx="3">
                  <c:v>30.35</c:v>
                </c:pt>
                <c:pt idx="4">
                  <c:v>40.35</c:v>
                </c:pt>
                <c:pt idx="5">
                  <c:v>50.36</c:v>
                </c:pt>
                <c:pt idx="6">
                  <c:v>60.09</c:v>
                </c:pt>
                <c:pt idx="7">
                  <c:v>70.3</c:v>
                </c:pt>
                <c:pt idx="8">
                  <c:v>80.2</c:v>
                </c:pt>
                <c:pt idx="9">
                  <c:v>90.23</c:v>
                </c:pt>
                <c:pt idx="10">
                  <c:v>100.14</c:v>
                </c:pt>
                <c:pt idx="11">
                  <c:v>119.87</c:v>
                </c:pt>
                <c:pt idx="12">
                  <c:v>140.2</c:v>
                </c:pt>
                <c:pt idx="13">
                  <c:v>159.93</c:v>
                </c:pt>
                <c:pt idx="14">
                  <c:v>179.66</c:v>
                </c:pt>
                <c:pt idx="15">
                  <c:v>199.68</c:v>
                </c:pt>
                <c:pt idx="16">
                  <c:v>220.02</c:v>
                </c:pt>
                <c:pt idx="17">
                  <c:v>240.05</c:v>
                </c:pt>
                <c:pt idx="18">
                  <c:v>260.08</c:v>
                </c:pt>
                <c:pt idx="19">
                  <c:v>280</c:v>
                </c:pt>
              </c:strCache>
            </c:strRef>
          </c:xVal>
          <c:yVal>
            <c:numRef>
              <c:f>'Flow Rate Calibration'!$L$149:$L$168</c:f>
              <c:numCache>
                <c:formatCode>General</c:formatCode>
                <c:ptCount val="20"/>
                <c:pt idx="1">
                  <c:v>0</c:v>
                </c:pt>
                <c:pt idx="2">
                  <c:v>11.4</c:v>
                </c:pt>
                <c:pt idx="3">
                  <c:v>17.5</c:v>
                </c:pt>
                <c:pt idx="4">
                  <c:v>23.1</c:v>
                </c:pt>
                <c:pt idx="5">
                  <c:v>29.3</c:v>
                </c:pt>
                <c:pt idx="6">
                  <c:v>34.700000000000003</c:v>
                </c:pt>
                <c:pt idx="7">
                  <c:v>40.9</c:v>
                </c:pt>
                <c:pt idx="8">
                  <c:v>46.5</c:v>
                </c:pt>
                <c:pt idx="9">
                  <c:v>52.4</c:v>
                </c:pt>
                <c:pt idx="10">
                  <c:v>58.5</c:v>
                </c:pt>
                <c:pt idx="11">
                  <c:v>70.8</c:v>
                </c:pt>
                <c:pt idx="12">
                  <c:v>82.9</c:v>
                </c:pt>
                <c:pt idx="13">
                  <c:v>95.4</c:v>
                </c:pt>
                <c:pt idx="14">
                  <c:v>109</c:v>
                </c:pt>
                <c:pt idx="15">
                  <c:v>121</c:v>
                </c:pt>
                <c:pt idx="16">
                  <c:v>134</c:v>
                </c:pt>
                <c:pt idx="17">
                  <c:v>147</c:v>
                </c:pt>
                <c:pt idx="18">
                  <c:v>160</c:v>
                </c:pt>
                <c:pt idx="19">
                  <c:v>172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48-4E62-A253-C8315039D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585102"/>
        <c:axId val="1509922783"/>
      </c:scatterChart>
      <c:valAx>
        <c:axId val="27158510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09922783"/>
        <c:crosses val="autoZero"/>
        <c:crossBetween val="midCat"/>
      </c:valAx>
      <c:valAx>
        <c:axId val="15099227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71585102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N2 MFC3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Calibration'!$I$150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Calibration'!$H$151:$H$158</c:f>
              <c:numCache>
                <c:formatCode>General</c:formatCode>
                <c:ptCount val="8"/>
                <c:pt idx="0">
                  <c:v>100.5</c:v>
                </c:pt>
                <c:pt idx="1">
                  <c:v>151.08000000000001</c:v>
                </c:pt>
                <c:pt idx="2">
                  <c:v>199.63</c:v>
                </c:pt>
                <c:pt idx="3">
                  <c:v>250.21</c:v>
                </c:pt>
                <c:pt idx="4">
                  <c:v>300.79000000000002</c:v>
                </c:pt>
                <c:pt idx="5">
                  <c:v>350.36</c:v>
                </c:pt>
                <c:pt idx="6">
                  <c:v>399.93</c:v>
                </c:pt>
                <c:pt idx="7">
                  <c:v>500.07</c:v>
                </c:pt>
              </c:numCache>
            </c:numRef>
          </c:xVal>
          <c:yVal>
            <c:numRef>
              <c:f>'Flow Rate Calibration'!$I$151:$I$158</c:f>
              <c:numCache>
                <c:formatCode>General</c:formatCode>
                <c:ptCount val="8"/>
                <c:pt idx="0">
                  <c:v>83.6</c:v>
                </c:pt>
                <c:pt idx="1">
                  <c:v>134</c:v>
                </c:pt>
                <c:pt idx="2">
                  <c:v>178</c:v>
                </c:pt>
                <c:pt idx="3">
                  <c:v>229</c:v>
                </c:pt>
                <c:pt idx="4">
                  <c:v>272</c:v>
                </c:pt>
                <c:pt idx="5">
                  <c:v>322</c:v>
                </c:pt>
                <c:pt idx="6">
                  <c:v>367</c:v>
                </c:pt>
                <c:pt idx="7">
                  <c:v>464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98B-4674-96D8-C710BD58F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231578"/>
        <c:axId val="917559647"/>
      </c:scatterChart>
      <c:valAx>
        <c:axId val="121323157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17559647"/>
        <c:crosses val="autoZero"/>
        <c:crossBetween val="midCat"/>
      </c:valAx>
      <c:valAx>
        <c:axId val="9175596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13231578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N2 MFC1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Calibration'!$C$148:$C$150</c:f>
              <c:strCache>
                <c:ptCount val="3"/>
                <c:pt idx="0">
                  <c:v>12/10/2021</c:v>
                </c:pt>
                <c:pt idx="2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Calibration'!$B$151:$B$158</c:f>
              <c:numCache>
                <c:formatCode>General</c:formatCode>
                <c:ptCount val="8"/>
                <c:pt idx="0">
                  <c:v>98.66</c:v>
                </c:pt>
                <c:pt idx="1">
                  <c:v>147.96</c:v>
                </c:pt>
                <c:pt idx="2">
                  <c:v>198.39</c:v>
                </c:pt>
                <c:pt idx="3">
                  <c:v>248.81</c:v>
                </c:pt>
                <c:pt idx="4">
                  <c:v>298.11</c:v>
                </c:pt>
                <c:pt idx="5">
                  <c:v>348.54</c:v>
                </c:pt>
                <c:pt idx="6">
                  <c:v>397.84</c:v>
                </c:pt>
                <c:pt idx="7">
                  <c:v>448.26</c:v>
                </c:pt>
              </c:numCache>
            </c:numRef>
          </c:xVal>
          <c:yVal>
            <c:numRef>
              <c:f>'Flow Rate Calibration'!$C$151:$C$158</c:f>
              <c:numCache>
                <c:formatCode>General</c:formatCode>
                <c:ptCount val="8"/>
                <c:pt idx="0">
                  <c:v>103</c:v>
                </c:pt>
                <c:pt idx="1">
                  <c:v>144</c:v>
                </c:pt>
                <c:pt idx="2">
                  <c:v>187</c:v>
                </c:pt>
                <c:pt idx="3">
                  <c:v>231</c:v>
                </c:pt>
                <c:pt idx="4">
                  <c:v>275</c:v>
                </c:pt>
                <c:pt idx="5">
                  <c:v>319</c:v>
                </c:pt>
                <c:pt idx="6">
                  <c:v>364</c:v>
                </c:pt>
                <c:pt idx="7">
                  <c:v>407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F4-4E96-B672-C1D624EE1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49781"/>
        <c:axId val="1371893939"/>
      </c:scatterChart>
      <c:valAx>
        <c:axId val="7504978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71893939"/>
        <c:crosses val="autoZero"/>
        <c:crossBetween val="midCat"/>
      </c:valAx>
      <c:valAx>
        <c:axId val="137189393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5049781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5354980468750008"/>
          <c:y val="0.13454627133872415"/>
        </c:manualLayout>
      </c:layout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O2 MFC4 - 29/10/2019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Calibration'!$F$3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2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Calibration'!$E$4:$E$9</c:f>
              <c:numCache>
                <c:formatCode>General</c:formatCode>
                <c:ptCount val="6"/>
                <c:pt idx="0">
                  <c:v>9.36</c:v>
                </c:pt>
                <c:pt idx="1">
                  <c:v>24.42</c:v>
                </c:pt>
                <c:pt idx="2">
                  <c:v>49.34</c:v>
                </c:pt>
                <c:pt idx="3">
                  <c:v>99.36</c:v>
                </c:pt>
                <c:pt idx="4">
                  <c:v>149.38</c:v>
                </c:pt>
                <c:pt idx="5">
                  <c:v>172.57</c:v>
                </c:pt>
              </c:numCache>
            </c:numRef>
          </c:xVal>
          <c:yVal>
            <c:numRef>
              <c:f>'Flow Rate Calibration'!$F$4:$F$9</c:f>
              <c:numCache>
                <c:formatCode>General</c:formatCode>
                <c:ptCount val="6"/>
                <c:pt idx="0">
                  <c:v>6.3</c:v>
                </c:pt>
                <c:pt idx="1">
                  <c:v>17.600000000000001</c:v>
                </c:pt>
                <c:pt idx="2">
                  <c:v>46</c:v>
                </c:pt>
                <c:pt idx="3">
                  <c:v>75.7</c:v>
                </c:pt>
                <c:pt idx="4">
                  <c:v>119</c:v>
                </c:pt>
                <c:pt idx="5">
                  <c:v>140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3DE-4FC0-8C17-9CE5958B7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7164064"/>
        <c:axId val="1764927246"/>
      </c:scatterChart>
      <c:valAx>
        <c:axId val="119716406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64927246"/>
        <c:crosses val="autoZero"/>
        <c:crossBetween val="midCat"/>
      </c:valAx>
      <c:valAx>
        <c:axId val="176492724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97164064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H2O2 MFC2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Calibration'!$F$148:$F$150</c:f>
              <c:strCache>
                <c:ptCount val="3"/>
                <c:pt idx="1">
                  <c:v>0-200 sccm</c:v>
                </c:pt>
                <c:pt idx="2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Calibration'!$E$151:$E$158</c:f>
              <c:numCache>
                <c:formatCode>General</c:formatCode>
                <c:ptCount val="8"/>
                <c:pt idx="0">
                  <c:v>39.130000000000003</c:v>
                </c:pt>
                <c:pt idx="1">
                  <c:v>59.21</c:v>
                </c:pt>
                <c:pt idx="2">
                  <c:v>79.11</c:v>
                </c:pt>
                <c:pt idx="3">
                  <c:v>98.84</c:v>
                </c:pt>
                <c:pt idx="4">
                  <c:v>119</c:v>
                </c:pt>
                <c:pt idx="5">
                  <c:v>138.82</c:v>
                </c:pt>
                <c:pt idx="6">
                  <c:v>158.9</c:v>
                </c:pt>
                <c:pt idx="7">
                  <c:v>172.22</c:v>
                </c:pt>
              </c:numCache>
            </c:numRef>
          </c:xVal>
          <c:yVal>
            <c:numRef>
              <c:f>'Flow Rate Calibration'!$F$151:$F$158</c:f>
              <c:numCache>
                <c:formatCode>General</c:formatCode>
                <c:ptCount val="8"/>
                <c:pt idx="0">
                  <c:v>38.799999999999997</c:v>
                </c:pt>
                <c:pt idx="1">
                  <c:v>56.6</c:v>
                </c:pt>
                <c:pt idx="2">
                  <c:v>75.5</c:v>
                </c:pt>
                <c:pt idx="3">
                  <c:v>94.4</c:v>
                </c:pt>
                <c:pt idx="4">
                  <c:v>114</c:v>
                </c:pt>
                <c:pt idx="5">
                  <c:v>133</c:v>
                </c:pt>
                <c:pt idx="6">
                  <c:v>153</c:v>
                </c:pt>
                <c:pt idx="7">
                  <c:v>167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34-4D0E-90A3-8533EA81F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576351"/>
        <c:axId val="1134821003"/>
      </c:scatterChart>
      <c:valAx>
        <c:axId val="69757635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34821003"/>
        <c:crosses val="autoZero"/>
        <c:crossBetween val="midCat"/>
      </c:valAx>
      <c:valAx>
        <c:axId val="113482100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97576351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MFC1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Calibration'!$C$192:$C$194</c:f>
              <c:strCache>
                <c:ptCount val="3"/>
                <c:pt idx="0">
                  <c:v>31/1/2022</c:v>
                </c:pt>
                <c:pt idx="2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Calibration'!$B$195:$B$202</c:f>
              <c:numCache>
                <c:formatCode>General</c:formatCode>
                <c:ptCount val="8"/>
                <c:pt idx="0">
                  <c:v>98.66</c:v>
                </c:pt>
                <c:pt idx="1">
                  <c:v>147.96</c:v>
                </c:pt>
                <c:pt idx="2">
                  <c:v>198.39</c:v>
                </c:pt>
                <c:pt idx="3">
                  <c:v>248.81</c:v>
                </c:pt>
                <c:pt idx="4">
                  <c:v>299.23</c:v>
                </c:pt>
                <c:pt idx="5">
                  <c:v>348.54</c:v>
                </c:pt>
                <c:pt idx="6">
                  <c:v>398.96</c:v>
                </c:pt>
                <c:pt idx="7">
                  <c:v>448.26</c:v>
                </c:pt>
              </c:numCache>
            </c:numRef>
          </c:xVal>
          <c:yVal>
            <c:numRef>
              <c:f>'Flow Rate Calibration'!$C$195:$C$202</c:f>
              <c:numCache>
                <c:formatCode>General</c:formatCode>
                <c:ptCount val="8"/>
                <c:pt idx="0">
                  <c:v>102</c:v>
                </c:pt>
                <c:pt idx="1">
                  <c:v>149</c:v>
                </c:pt>
                <c:pt idx="2">
                  <c:v>196</c:v>
                </c:pt>
                <c:pt idx="3">
                  <c:v>244</c:v>
                </c:pt>
                <c:pt idx="4">
                  <c:v>292</c:v>
                </c:pt>
                <c:pt idx="5">
                  <c:v>340</c:v>
                </c:pt>
                <c:pt idx="6">
                  <c:v>386</c:v>
                </c:pt>
                <c:pt idx="7">
                  <c:v>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9C-43BD-8CCB-856F2BAE6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828987"/>
        <c:axId val="653523202"/>
      </c:scatterChart>
      <c:valAx>
        <c:axId val="43982898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53523202"/>
        <c:crosses val="autoZero"/>
        <c:crossBetween val="midCat"/>
      </c:valAx>
      <c:valAx>
        <c:axId val="6535232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39828987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MFC2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Calibration'!$F$192:$F$194</c:f>
              <c:strCache>
                <c:ptCount val="3"/>
                <c:pt idx="1">
                  <c:v>0-200 sccm</c:v>
                </c:pt>
                <c:pt idx="2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Calibration'!$E$195:$E$203</c:f>
              <c:numCache>
                <c:formatCode>General</c:formatCode>
                <c:ptCount val="9"/>
                <c:pt idx="0">
                  <c:v>19.57</c:v>
                </c:pt>
                <c:pt idx="1">
                  <c:v>29.44</c:v>
                </c:pt>
                <c:pt idx="2">
                  <c:v>39.479999999999997</c:v>
                </c:pt>
                <c:pt idx="3">
                  <c:v>59.55</c:v>
                </c:pt>
                <c:pt idx="4">
                  <c:v>79.28</c:v>
                </c:pt>
                <c:pt idx="5">
                  <c:v>99.36</c:v>
                </c:pt>
                <c:pt idx="6">
                  <c:v>119.44</c:v>
                </c:pt>
                <c:pt idx="7">
                  <c:v>149.38</c:v>
                </c:pt>
                <c:pt idx="8">
                  <c:v>9.5399999999999991</c:v>
                </c:pt>
              </c:numCache>
            </c:numRef>
          </c:xVal>
          <c:yVal>
            <c:numRef>
              <c:f>'Flow Rate Calibration'!$F$195:$F$203</c:f>
              <c:numCache>
                <c:formatCode>General</c:formatCode>
                <c:ptCount val="9"/>
                <c:pt idx="0">
                  <c:v>24.4</c:v>
                </c:pt>
                <c:pt idx="1">
                  <c:v>34.700000000000003</c:v>
                </c:pt>
                <c:pt idx="2">
                  <c:v>44.8</c:v>
                </c:pt>
                <c:pt idx="3">
                  <c:v>65.3</c:v>
                </c:pt>
                <c:pt idx="4">
                  <c:v>85.6</c:v>
                </c:pt>
                <c:pt idx="5">
                  <c:v>106</c:v>
                </c:pt>
                <c:pt idx="6">
                  <c:v>127</c:v>
                </c:pt>
                <c:pt idx="7">
                  <c:v>159</c:v>
                </c:pt>
                <c:pt idx="8">
                  <c:v>12.9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9FA-4AE4-B6BF-3EAA8BCAC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5065667"/>
        <c:axId val="2146734883"/>
      </c:scatterChart>
      <c:valAx>
        <c:axId val="160506566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46734883"/>
        <c:crosses val="autoZero"/>
        <c:crossBetween val="midCat"/>
      </c:valAx>
      <c:valAx>
        <c:axId val="21467348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05065667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MFC3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Calibration'!$I$192:$I$194</c:f>
              <c:strCache>
                <c:ptCount val="3"/>
                <c:pt idx="1">
                  <c:v>0-1000 sccm</c:v>
                </c:pt>
                <c:pt idx="2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Calibration'!$H$195:$H$202</c:f>
              <c:numCache>
                <c:formatCode>General</c:formatCode>
                <c:ptCount val="8"/>
                <c:pt idx="0">
                  <c:v>99.49</c:v>
                </c:pt>
                <c:pt idx="1">
                  <c:v>149.06</c:v>
                </c:pt>
                <c:pt idx="2">
                  <c:v>199.63</c:v>
                </c:pt>
                <c:pt idx="3">
                  <c:v>250.2</c:v>
                </c:pt>
                <c:pt idx="4">
                  <c:v>299.77999999999997</c:v>
                </c:pt>
                <c:pt idx="5">
                  <c:v>349.35</c:v>
                </c:pt>
                <c:pt idx="6">
                  <c:v>398.92</c:v>
                </c:pt>
                <c:pt idx="7">
                  <c:v>449.49</c:v>
                </c:pt>
              </c:numCache>
            </c:numRef>
          </c:xVal>
          <c:yVal>
            <c:numRef>
              <c:f>'Flow Rate Calibration'!$I$195:$I$202</c:f>
              <c:numCache>
                <c:formatCode>General</c:formatCode>
                <c:ptCount val="8"/>
                <c:pt idx="0">
                  <c:v>96.2</c:v>
                </c:pt>
                <c:pt idx="1">
                  <c:v>148</c:v>
                </c:pt>
                <c:pt idx="2">
                  <c:v>199</c:v>
                </c:pt>
                <c:pt idx="3">
                  <c:v>251</c:v>
                </c:pt>
                <c:pt idx="4">
                  <c:v>301</c:v>
                </c:pt>
                <c:pt idx="5">
                  <c:v>351</c:v>
                </c:pt>
                <c:pt idx="6">
                  <c:v>401</c:v>
                </c:pt>
                <c:pt idx="7">
                  <c:v>452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F9-45AC-8F7D-26FED8F60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448814"/>
        <c:axId val="1842026888"/>
      </c:scatterChart>
      <c:valAx>
        <c:axId val="92044881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42026888"/>
        <c:crosses val="autoZero"/>
        <c:crossBetween val="midCat"/>
      </c:valAx>
      <c:valAx>
        <c:axId val="18420268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20448814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MFC4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Calibration'!$L$192:$L$194</c:f>
              <c:strCache>
                <c:ptCount val="3"/>
                <c:pt idx="1">
                  <c:v>0-300 sccm</c:v>
                </c:pt>
                <c:pt idx="2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Calibration'!$K$195:$K$208</c:f>
              <c:numCache>
                <c:formatCode>General</c:formatCode>
                <c:ptCount val="14"/>
                <c:pt idx="0">
                  <c:v>20.03</c:v>
                </c:pt>
                <c:pt idx="1">
                  <c:v>30.04</c:v>
                </c:pt>
                <c:pt idx="2">
                  <c:v>40.06</c:v>
                </c:pt>
                <c:pt idx="3">
                  <c:v>50.07</c:v>
                </c:pt>
                <c:pt idx="4">
                  <c:v>59.78</c:v>
                </c:pt>
                <c:pt idx="5">
                  <c:v>70.099999999999994</c:v>
                </c:pt>
                <c:pt idx="6">
                  <c:v>80.12</c:v>
                </c:pt>
                <c:pt idx="7">
                  <c:v>90.13</c:v>
                </c:pt>
                <c:pt idx="8">
                  <c:v>99.84</c:v>
                </c:pt>
                <c:pt idx="9">
                  <c:v>139.9</c:v>
                </c:pt>
                <c:pt idx="10">
                  <c:v>179.66</c:v>
                </c:pt>
                <c:pt idx="11">
                  <c:v>199.68</c:v>
                </c:pt>
                <c:pt idx="12">
                  <c:v>240.05</c:v>
                </c:pt>
                <c:pt idx="13">
                  <c:v>280.11</c:v>
                </c:pt>
              </c:numCache>
            </c:numRef>
          </c:xVal>
          <c:yVal>
            <c:numRef>
              <c:f>'Flow Rate Calibration'!$L$195:$L$208</c:f>
              <c:numCache>
                <c:formatCode>General</c:formatCode>
                <c:ptCount val="14"/>
                <c:pt idx="0">
                  <c:v>14</c:v>
                </c:pt>
                <c:pt idx="1">
                  <c:v>21.1</c:v>
                </c:pt>
                <c:pt idx="2">
                  <c:v>28.1</c:v>
                </c:pt>
                <c:pt idx="3">
                  <c:v>34.9</c:v>
                </c:pt>
                <c:pt idx="4">
                  <c:v>42.1</c:v>
                </c:pt>
                <c:pt idx="5">
                  <c:v>48.5</c:v>
                </c:pt>
                <c:pt idx="6">
                  <c:v>55.5</c:v>
                </c:pt>
                <c:pt idx="7">
                  <c:v>62.1</c:v>
                </c:pt>
                <c:pt idx="8">
                  <c:v>69.8</c:v>
                </c:pt>
                <c:pt idx="9">
                  <c:v>97.7</c:v>
                </c:pt>
                <c:pt idx="10">
                  <c:v>126</c:v>
                </c:pt>
                <c:pt idx="11">
                  <c:v>140</c:v>
                </c:pt>
                <c:pt idx="12">
                  <c:v>169</c:v>
                </c:pt>
                <c:pt idx="13">
                  <c:v>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AA5-4A9A-8858-1542FD446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4808522"/>
        <c:axId val="448457536"/>
      </c:scatterChart>
      <c:valAx>
        <c:axId val="169480852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48457536"/>
        <c:crosses val="autoZero"/>
        <c:crossBetween val="midCat"/>
      </c:valAx>
      <c:valAx>
        <c:axId val="4484575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94808522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FLOW CALIBRATION (all flows in sscm)/0-1000 sccm/DAQ Actual and 31/1/2022/Flowmeter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Calibration'!$C$227:$C$230</c:f>
              <c:strCache>
                <c:ptCount val="4"/>
                <c:pt idx="0">
                  <c:v>Second calibration of the day after DAQ modifications</c:v>
                </c:pt>
                <c:pt idx="1">
                  <c:v>31/1/2022</c:v>
                </c:pt>
                <c:pt idx="3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Calibration'!$B$231:$B$238</c:f>
              <c:numCache>
                <c:formatCode>General</c:formatCode>
                <c:ptCount val="8"/>
                <c:pt idx="0">
                  <c:v>98.84</c:v>
                </c:pt>
                <c:pt idx="1">
                  <c:v>148.75</c:v>
                </c:pt>
                <c:pt idx="2">
                  <c:v>198.75</c:v>
                </c:pt>
                <c:pt idx="3">
                  <c:v>248.58</c:v>
                </c:pt>
                <c:pt idx="4">
                  <c:v>298.49</c:v>
                </c:pt>
                <c:pt idx="5">
                  <c:v>348.41</c:v>
                </c:pt>
                <c:pt idx="6">
                  <c:v>398.32</c:v>
                </c:pt>
                <c:pt idx="7">
                  <c:v>448.24</c:v>
                </c:pt>
              </c:numCache>
            </c:numRef>
          </c:xVal>
          <c:yVal>
            <c:numRef>
              <c:f>'Flow Rate Calibration'!$C$231:$C$238</c:f>
              <c:numCache>
                <c:formatCode>General</c:formatCode>
                <c:ptCount val="8"/>
                <c:pt idx="0">
                  <c:v>99.4</c:v>
                </c:pt>
                <c:pt idx="1">
                  <c:v>152</c:v>
                </c:pt>
                <c:pt idx="2">
                  <c:v>204</c:v>
                </c:pt>
                <c:pt idx="3">
                  <c:v>257</c:v>
                </c:pt>
                <c:pt idx="4">
                  <c:v>309</c:v>
                </c:pt>
                <c:pt idx="5">
                  <c:v>362</c:v>
                </c:pt>
                <c:pt idx="6">
                  <c:v>415</c:v>
                </c:pt>
                <c:pt idx="7">
                  <c:v>468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48-4905-B59C-A513AE035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7526341"/>
        <c:axId val="1657694826"/>
      </c:scatterChart>
      <c:valAx>
        <c:axId val="160752634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57694826"/>
        <c:crosses val="autoZero"/>
        <c:crossBetween val="midCat"/>
      </c:valAx>
      <c:valAx>
        <c:axId val="16576948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07526341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MFC1 0102Y22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Calibration'!$C$250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Calibration'!$B$251:$B$258</c:f>
              <c:numCache>
                <c:formatCode>General</c:formatCode>
                <c:ptCount val="8"/>
                <c:pt idx="0">
                  <c:v>98.84</c:v>
                </c:pt>
                <c:pt idx="1">
                  <c:v>148.75</c:v>
                </c:pt>
                <c:pt idx="2">
                  <c:v>198.76</c:v>
                </c:pt>
                <c:pt idx="3">
                  <c:v>248.58</c:v>
                </c:pt>
                <c:pt idx="4">
                  <c:v>298.49</c:v>
                </c:pt>
                <c:pt idx="5">
                  <c:v>348.41</c:v>
                </c:pt>
                <c:pt idx="6">
                  <c:v>398.32</c:v>
                </c:pt>
                <c:pt idx="7">
                  <c:v>448.24</c:v>
                </c:pt>
              </c:numCache>
            </c:numRef>
          </c:xVal>
          <c:yVal>
            <c:numRef>
              <c:f>'Flow Rate Calibration'!$C$251:$C$258</c:f>
              <c:numCache>
                <c:formatCode>General</c:formatCode>
                <c:ptCount val="8"/>
                <c:pt idx="0">
                  <c:v>94</c:v>
                </c:pt>
                <c:pt idx="1">
                  <c:v>144</c:v>
                </c:pt>
                <c:pt idx="2">
                  <c:v>194</c:v>
                </c:pt>
                <c:pt idx="3">
                  <c:v>246</c:v>
                </c:pt>
                <c:pt idx="4">
                  <c:v>298</c:v>
                </c:pt>
                <c:pt idx="5">
                  <c:v>349</c:v>
                </c:pt>
                <c:pt idx="6">
                  <c:v>400</c:v>
                </c:pt>
                <c:pt idx="7">
                  <c:v>452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CD-48F4-8539-472A05B83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838306"/>
        <c:axId val="869225308"/>
      </c:scatterChart>
      <c:valAx>
        <c:axId val="196783830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69225308"/>
        <c:crosses val="autoZero"/>
        <c:crossBetween val="midCat"/>
      </c:valAx>
      <c:valAx>
        <c:axId val="8692253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67838306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MFC2 0102Y22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Calibration'!$F$250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Calibration'!$E$251:$E$259</c:f>
              <c:numCache>
                <c:formatCode>General</c:formatCode>
                <c:ptCount val="9"/>
                <c:pt idx="0">
                  <c:v>9.67</c:v>
                </c:pt>
                <c:pt idx="1">
                  <c:v>19.649999999999999</c:v>
                </c:pt>
                <c:pt idx="2">
                  <c:v>29.62</c:v>
                </c:pt>
                <c:pt idx="3">
                  <c:v>39.6</c:v>
                </c:pt>
                <c:pt idx="4">
                  <c:v>49.58</c:v>
                </c:pt>
                <c:pt idx="5">
                  <c:v>59.58</c:v>
                </c:pt>
                <c:pt idx="6">
                  <c:v>34.61</c:v>
                </c:pt>
                <c:pt idx="7">
                  <c:v>44.59</c:v>
                </c:pt>
                <c:pt idx="8">
                  <c:v>24.64</c:v>
                </c:pt>
              </c:numCache>
            </c:numRef>
          </c:xVal>
          <c:yVal>
            <c:numRef>
              <c:f>'Flow Rate Calibration'!$F$251:$F$259</c:f>
              <c:numCache>
                <c:formatCode>General</c:formatCode>
                <c:ptCount val="9"/>
                <c:pt idx="0">
                  <c:v>20.3</c:v>
                </c:pt>
                <c:pt idx="1">
                  <c:v>35.799999999999997</c:v>
                </c:pt>
                <c:pt idx="2">
                  <c:v>50.9</c:v>
                </c:pt>
                <c:pt idx="3">
                  <c:v>66.8</c:v>
                </c:pt>
                <c:pt idx="4">
                  <c:v>82.6</c:v>
                </c:pt>
                <c:pt idx="5">
                  <c:v>98.3</c:v>
                </c:pt>
                <c:pt idx="6">
                  <c:v>58.4</c:v>
                </c:pt>
                <c:pt idx="7">
                  <c:v>74.7</c:v>
                </c:pt>
                <c:pt idx="8">
                  <c:v>43.3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AB-4403-BCE1-6F70171F0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52098"/>
        <c:axId val="1798775154"/>
      </c:scatterChart>
      <c:valAx>
        <c:axId val="12905209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98775154"/>
        <c:crosses val="autoZero"/>
        <c:crossBetween val="midCat"/>
      </c:valAx>
      <c:valAx>
        <c:axId val="179877515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9052098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MFC3 0102Y22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Calibration'!$I$250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Calibration'!$H$251:$H$258</c:f>
              <c:numCache>
                <c:formatCode>General</c:formatCode>
                <c:ptCount val="8"/>
                <c:pt idx="0">
                  <c:v>100.5</c:v>
                </c:pt>
                <c:pt idx="1">
                  <c:v>150.07</c:v>
                </c:pt>
                <c:pt idx="2">
                  <c:v>199.63</c:v>
                </c:pt>
                <c:pt idx="3">
                  <c:v>250.21</c:v>
                </c:pt>
                <c:pt idx="4">
                  <c:v>300.77999999999997</c:v>
                </c:pt>
                <c:pt idx="5">
                  <c:v>350.36</c:v>
                </c:pt>
                <c:pt idx="6">
                  <c:v>398.92</c:v>
                </c:pt>
                <c:pt idx="7">
                  <c:v>449.49</c:v>
                </c:pt>
              </c:numCache>
            </c:numRef>
          </c:xVal>
          <c:yVal>
            <c:numRef>
              <c:f>'Flow Rate Calibration'!$I$251:$I$258</c:f>
              <c:numCache>
                <c:formatCode>General</c:formatCode>
                <c:ptCount val="8"/>
                <c:pt idx="0">
                  <c:v>89.5</c:v>
                </c:pt>
                <c:pt idx="1">
                  <c:v>140</c:v>
                </c:pt>
                <c:pt idx="2">
                  <c:v>190</c:v>
                </c:pt>
                <c:pt idx="3">
                  <c:v>240</c:v>
                </c:pt>
                <c:pt idx="4">
                  <c:v>289</c:v>
                </c:pt>
                <c:pt idx="5">
                  <c:v>338</c:v>
                </c:pt>
                <c:pt idx="6">
                  <c:v>387</c:v>
                </c:pt>
                <c:pt idx="7">
                  <c:v>438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C1-4D8C-9C9E-625C286A5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828804"/>
        <c:axId val="974202423"/>
      </c:scatterChart>
      <c:valAx>
        <c:axId val="208482880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74202423"/>
        <c:crosses val="autoZero"/>
        <c:crossBetween val="midCat"/>
      </c:valAx>
      <c:valAx>
        <c:axId val="97420242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84828804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MFC4 01-2Y22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Calibration'!$L$250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'Flow Rate Calibration'!$K$251:$K$262</c:f>
              <c:numCache>
                <c:formatCode>General</c:formatCode>
                <c:ptCount val="12"/>
                <c:pt idx="0">
                  <c:v>10.11</c:v>
                </c:pt>
                <c:pt idx="1">
                  <c:v>20.23</c:v>
                </c:pt>
                <c:pt idx="2">
                  <c:v>29.94</c:v>
                </c:pt>
                <c:pt idx="3">
                  <c:v>40.06</c:v>
                </c:pt>
                <c:pt idx="4">
                  <c:v>50.17</c:v>
                </c:pt>
                <c:pt idx="5">
                  <c:v>60.09</c:v>
                </c:pt>
                <c:pt idx="6">
                  <c:v>70.2</c:v>
                </c:pt>
                <c:pt idx="7">
                  <c:v>79.91</c:v>
                </c:pt>
                <c:pt idx="8">
                  <c:v>90.03</c:v>
                </c:pt>
                <c:pt idx="9">
                  <c:v>99.94</c:v>
                </c:pt>
                <c:pt idx="10">
                  <c:v>139.80000000000001</c:v>
                </c:pt>
                <c:pt idx="11">
                  <c:v>179.86</c:v>
                </c:pt>
              </c:numCache>
            </c:numRef>
          </c:xVal>
          <c:yVal>
            <c:numRef>
              <c:f>'Flow Rate Calibration'!$L$251:$L$262</c:f>
              <c:numCache>
                <c:formatCode>General</c:formatCode>
                <c:ptCount val="12"/>
                <c:pt idx="0">
                  <c:v>9.0399999999999991</c:v>
                </c:pt>
                <c:pt idx="1">
                  <c:v>19.100000000000001</c:v>
                </c:pt>
                <c:pt idx="2">
                  <c:v>28.9</c:v>
                </c:pt>
                <c:pt idx="3">
                  <c:v>38</c:v>
                </c:pt>
                <c:pt idx="4">
                  <c:v>47.3</c:v>
                </c:pt>
                <c:pt idx="5">
                  <c:v>57</c:v>
                </c:pt>
                <c:pt idx="6">
                  <c:v>66.900000000000006</c:v>
                </c:pt>
                <c:pt idx="7">
                  <c:v>76.599999999999994</c:v>
                </c:pt>
                <c:pt idx="8">
                  <c:v>86.4</c:v>
                </c:pt>
                <c:pt idx="9">
                  <c:v>96.2</c:v>
                </c:pt>
                <c:pt idx="10">
                  <c:v>137</c:v>
                </c:pt>
                <c:pt idx="11">
                  <c:v>178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68-4510-89A1-0F4FC2367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803861"/>
        <c:axId val="572367644"/>
      </c:scatterChart>
      <c:valAx>
        <c:axId val="84680386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72367644"/>
        <c:crosses val="autoZero"/>
        <c:crossBetween val="midCat"/>
      </c:valAx>
      <c:valAx>
        <c:axId val="5723676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46803861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Organic MFC2 - 29/10/2019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Calibration'!$I$3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2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Calibration'!$H$4:$H$9</c:f>
              <c:numCache>
                <c:formatCode>General</c:formatCode>
                <c:ptCount val="6"/>
                <c:pt idx="0">
                  <c:v>10.09</c:v>
                </c:pt>
                <c:pt idx="1">
                  <c:v>20.02</c:v>
                </c:pt>
                <c:pt idx="2">
                  <c:v>39.97</c:v>
                </c:pt>
                <c:pt idx="3">
                  <c:v>59.92</c:v>
                </c:pt>
                <c:pt idx="4">
                  <c:v>79.97</c:v>
                </c:pt>
                <c:pt idx="5">
                  <c:v>99.41</c:v>
                </c:pt>
              </c:numCache>
            </c:numRef>
          </c:xVal>
          <c:yVal>
            <c:numRef>
              <c:f>'Flow Rate Calibration'!$I$4:$I$9</c:f>
              <c:numCache>
                <c:formatCode>General</c:formatCode>
                <c:ptCount val="6"/>
                <c:pt idx="0">
                  <c:v>3.3</c:v>
                </c:pt>
                <c:pt idx="1">
                  <c:v>10.9</c:v>
                </c:pt>
                <c:pt idx="2">
                  <c:v>26</c:v>
                </c:pt>
                <c:pt idx="3">
                  <c:v>41.8</c:v>
                </c:pt>
                <c:pt idx="4">
                  <c:v>67.599999999999994</c:v>
                </c:pt>
                <c:pt idx="5">
                  <c:v>73.599999999999994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40-41B7-BFD2-7BF1B63D4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098807"/>
        <c:axId val="1168997978"/>
      </c:scatterChart>
      <c:valAx>
        <c:axId val="186809880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68997978"/>
        <c:crosses val="autoZero"/>
        <c:crossBetween val="midCat"/>
      </c:valAx>
      <c:valAx>
        <c:axId val="116899797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68098807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1000 Torr vs 10 Torr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Calibration'!$A$24:$A$33</c:f>
              <c:numCache>
                <c:formatCode>General</c:formatCode>
                <c:ptCount val="10"/>
                <c:pt idx="0">
                  <c:v>5.3860000000000001</c:v>
                </c:pt>
                <c:pt idx="1">
                  <c:v>4.633</c:v>
                </c:pt>
                <c:pt idx="2">
                  <c:v>3.6747000000000001</c:v>
                </c:pt>
                <c:pt idx="3">
                  <c:v>2.9405000000000001</c:v>
                </c:pt>
                <c:pt idx="4">
                  <c:v>2.5962000000000001</c:v>
                </c:pt>
                <c:pt idx="5">
                  <c:v>2.0796999999999999</c:v>
                </c:pt>
                <c:pt idx="6">
                  <c:v>0.85440000000000005</c:v>
                </c:pt>
                <c:pt idx="7">
                  <c:v>3.8620000000000001</c:v>
                </c:pt>
                <c:pt idx="8">
                  <c:v>6.3228</c:v>
                </c:pt>
                <c:pt idx="9">
                  <c:v>5.5530999999999997</c:v>
                </c:pt>
              </c:numCache>
            </c:numRef>
          </c:xVal>
          <c:yVal>
            <c:numRef>
              <c:f>'Gauges Calibration'!$B$24:$B$33</c:f>
              <c:numCache>
                <c:formatCode>General</c:formatCode>
                <c:ptCount val="10"/>
                <c:pt idx="0">
                  <c:v>7.67</c:v>
                </c:pt>
                <c:pt idx="1">
                  <c:v>6.5</c:v>
                </c:pt>
                <c:pt idx="2">
                  <c:v>5.92</c:v>
                </c:pt>
                <c:pt idx="3">
                  <c:v>4.76</c:v>
                </c:pt>
                <c:pt idx="4">
                  <c:v>4.17</c:v>
                </c:pt>
                <c:pt idx="5">
                  <c:v>3.59</c:v>
                </c:pt>
                <c:pt idx="6">
                  <c:v>3.01</c:v>
                </c:pt>
                <c:pt idx="7">
                  <c:v>5.92</c:v>
                </c:pt>
                <c:pt idx="8">
                  <c:v>8.25</c:v>
                </c:pt>
                <c:pt idx="9">
                  <c:v>7.67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FD-4ABB-8736-DF40C3F85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990507"/>
        <c:axId val="1717560915"/>
      </c:scatterChart>
      <c:valAx>
        <c:axId val="40199050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17560915"/>
        <c:crosses val="autoZero"/>
        <c:crossBetween val="midCat"/>
      </c:valAx>
      <c:valAx>
        <c:axId val="171756091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1000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01990507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1000 Torr vs 10 Torr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Calibration'!$A$4:$A$19</c:f>
              <c:numCache>
                <c:formatCode>General</c:formatCode>
                <c:ptCount val="16"/>
                <c:pt idx="0">
                  <c:v>3.1987000000000001</c:v>
                </c:pt>
                <c:pt idx="1">
                  <c:v>4.4189999999999996</c:v>
                </c:pt>
                <c:pt idx="2">
                  <c:v>2.0291000000000001</c:v>
                </c:pt>
                <c:pt idx="3">
                  <c:v>2.1101000000000001</c:v>
                </c:pt>
                <c:pt idx="4">
                  <c:v>3.1025</c:v>
                </c:pt>
                <c:pt idx="5">
                  <c:v>5.7759</c:v>
                </c:pt>
                <c:pt idx="6">
                  <c:v>6.6163999999999996</c:v>
                </c:pt>
                <c:pt idx="7">
                  <c:v>4.2671000000000001</c:v>
                </c:pt>
                <c:pt idx="8">
                  <c:v>6.3379000000000003</c:v>
                </c:pt>
                <c:pt idx="9">
                  <c:v>5.9733999999999998</c:v>
                </c:pt>
                <c:pt idx="10">
                  <c:v>10.3734</c:v>
                </c:pt>
                <c:pt idx="11">
                  <c:v>7.3708</c:v>
                </c:pt>
                <c:pt idx="12">
                  <c:v>6.8848000000000003</c:v>
                </c:pt>
                <c:pt idx="13">
                  <c:v>5.6391999999999998</c:v>
                </c:pt>
                <c:pt idx="14">
                  <c:v>5.0720999999999998</c:v>
                </c:pt>
                <c:pt idx="15">
                  <c:v>4.6822999999999997</c:v>
                </c:pt>
              </c:numCache>
            </c:numRef>
          </c:xVal>
          <c:yVal>
            <c:numRef>
              <c:f>'Gauges Calibration'!$B$4:$B$19</c:f>
              <c:numCache>
                <c:formatCode>General</c:formatCode>
                <c:ptCount val="16"/>
                <c:pt idx="0">
                  <c:v>1.84</c:v>
                </c:pt>
                <c:pt idx="1">
                  <c:v>3.01</c:v>
                </c:pt>
                <c:pt idx="2">
                  <c:v>1.26</c:v>
                </c:pt>
                <c:pt idx="3">
                  <c:v>1.26</c:v>
                </c:pt>
                <c:pt idx="4">
                  <c:v>1.34</c:v>
                </c:pt>
                <c:pt idx="5">
                  <c:v>4.17</c:v>
                </c:pt>
                <c:pt idx="6">
                  <c:v>4.76</c:v>
                </c:pt>
                <c:pt idx="7">
                  <c:v>2.42</c:v>
                </c:pt>
                <c:pt idx="8">
                  <c:v>4.76</c:v>
                </c:pt>
                <c:pt idx="9">
                  <c:v>4.17</c:v>
                </c:pt>
                <c:pt idx="10">
                  <c:v>9.42</c:v>
                </c:pt>
                <c:pt idx="11">
                  <c:v>5.92</c:v>
                </c:pt>
                <c:pt idx="12">
                  <c:v>4.76</c:v>
                </c:pt>
                <c:pt idx="13">
                  <c:v>3.59</c:v>
                </c:pt>
                <c:pt idx="14">
                  <c:v>3.59</c:v>
                </c:pt>
                <c:pt idx="15">
                  <c:v>3.01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AB-4998-819A-A65FD5EBE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898380"/>
        <c:axId val="1409450300"/>
      </c:scatterChart>
      <c:valAx>
        <c:axId val="26889838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09450300"/>
        <c:crosses val="autoZero"/>
        <c:crossBetween val="midCat"/>
      </c:valAx>
      <c:valAx>
        <c:axId val="140945030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1000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68898380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1000 Torr vs 10 Torr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'Gauges Calibration'!$B$43</c:f>
              <c:strCache>
                <c:ptCount val="1"/>
                <c:pt idx="0">
                  <c:v>1000 Torr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Calibration'!$A$44:$A$58</c:f>
              <c:numCache>
                <c:formatCode>General</c:formatCode>
                <c:ptCount val="15"/>
                <c:pt idx="0">
                  <c:v>4.8746999999999998</c:v>
                </c:pt>
                <c:pt idx="1">
                  <c:v>3.9683000000000002</c:v>
                </c:pt>
                <c:pt idx="2">
                  <c:v>3.1734</c:v>
                </c:pt>
                <c:pt idx="3">
                  <c:v>2.8290999999999999</c:v>
                </c:pt>
                <c:pt idx="4">
                  <c:v>2.6114000000000002</c:v>
                </c:pt>
                <c:pt idx="5">
                  <c:v>1.9379999999999999</c:v>
                </c:pt>
                <c:pt idx="6">
                  <c:v>1.5531999999999999</c:v>
                </c:pt>
                <c:pt idx="7">
                  <c:v>0.88480000000000003</c:v>
                </c:pt>
                <c:pt idx="8">
                  <c:v>10.3734</c:v>
                </c:pt>
                <c:pt idx="9">
                  <c:v>9.7405000000000008</c:v>
                </c:pt>
                <c:pt idx="10">
                  <c:v>7.5430000000000001</c:v>
                </c:pt>
                <c:pt idx="11">
                  <c:v>6.7430000000000003</c:v>
                </c:pt>
                <c:pt idx="12">
                  <c:v>6.1759000000000004</c:v>
                </c:pt>
                <c:pt idx="13">
                  <c:v>5.6087999999999996</c:v>
                </c:pt>
                <c:pt idx="14">
                  <c:v>5.1379000000000001</c:v>
                </c:pt>
              </c:numCache>
            </c:numRef>
          </c:xVal>
          <c:yVal>
            <c:numRef>
              <c:f>'Gauges Calibration'!$B$44:$B$58</c:f>
              <c:numCache>
                <c:formatCode>General</c:formatCode>
                <c:ptCount val="15"/>
                <c:pt idx="0">
                  <c:v>3.59</c:v>
                </c:pt>
                <c:pt idx="1">
                  <c:v>3.01</c:v>
                </c:pt>
                <c:pt idx="2">
                  <c:v>2.42</c:v>
                </c:pt>
                <c:pt idx="3">
                  <c:v>1.84</c:v>
                </c:pt>
                <c:pt idx="4">
                  <c:v>1.84</c:v>
                </c:pt>
                <c:pt idx="5">
                  <c:v>1.26</c:v>
                </c:pt>
                <c:pt idx="6">
                  <c:v>1.26</c:v>
                </c:pt>
                <c:pt idx="7">
                  <c:v>0.68</c:v>
                </c:pt>
                <c:pt idx="8">
                  <c:v>8.84</c:v>
                </c:pt>
                <c:pt idx="9">
                  <c:v>8.25</c:v>
                </c:pt>
                <c:pt idx="10">
                  <c:v>6.5</c:v>
                </c:pt>
                <c:pt idx="11">
                  <c:v>5.34</c:v>
                </c:pt>
                <c:pt idx="12">
                  <c:v>4.76</c:v>
                </c:pt>
                <c:pt idx="13">
                  <c:v>4.17</c:v>
                </c:pt>
                <c:pt idx="14">
                  <c:v>3.59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4F1-4C1F-B077-2C030A01A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147759"/>
        <c:axId val="181079275"/>
      </c:scatterChart>
      <c:valAx>
        <c:axId val="102914775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1079275"/>
        <c:crosses val="autoZero"/>
        <c:crossBetween val="midCat"/>
      </c:valAx>
      <c:valAx>
        <c:axId val="18107927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1000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29147759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1000 Torr vs 10 Torr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'Gauges Calibration'!$B$62</c:f>
              <c:strCache>
                <c:ptCount val="1"/>
                <c:pt idx="0">
                  <c:v>1000 Torr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Calibration'!$A$63:$A$76</c:f>
              <c:numCache>
                <c:formatCode>General</c:formatCode>
                <c:ptCount val="14"/>
                <c:pt idx="0">
                  <c:v>0.68230000000000002</c:v>
                </c:pt>
                <c:pt idx="1">
                  <c:v>0.44940000000000002</c:v>
                </c:pt>
                <c:pt idx="2">
                  <c:v>0.30759999999999998</c:v>
                </c:pt>
                <c:pt idx="3">
                  <c:v>0.14560000000000001</c:v>
                </c:pt>
                <c:pt idx="4">
                  <c:v>6.0594999999999999</c:v>
                </c:pt>
                <c:pt idx="5">
                  <c:v>4.9657999999999998</c:v>
                </c:pt>
                <c:pt idx="6">
                  <c:v>4.5049999999999999</c:v>
                </c:pt>
                <c:pt idx="7">
                  <c:v>4.0190000000000001</c:v>
                </c:pt>
                <c:pt idx="8">
                  <c:v>3.1227999999999998</c:v>
                </c:pt>
                <c:pt idx="9">
                  <c:v>2.9456000000000002</c:v>
                </c:pt>
                <c:pt idx="10">
                  <c:v>2.6063000000000001</c:v>
                </c:pt>
                <c:pt idx="11">
                  <c:v>2.1</c:v>
                </c:pt>
                <c:pt idx="12">
                  <c:v>1.5126999999999999</c:v>
                </c:pt>
                <c:pt idx="13">
                  <c:v>1.0367</c:v>
                </c:pt>
              </c:numCache>
            </c:numRef>
          </c:xVal>
          <c:yVal>
            <c:numRef>
              <c:f>'Gauges Calibration'!$B$63:$B$76</c:f>
              <c:numCache>
                <c:formatCode>General</c:formatCode>
                <c:ptCount val="14"/>
                <c:pt idx="0">
                  <c:v>0.68</c:v>
                </c:pt>
                <c:pt idx="1">
                  <c:v>0.38999999999999996</c:v>
                </c:pt>
                <c:pt idx="2">
                  <c:v>0.09</c:v>
                </c:pt>
                <c:pt idx="3">
                  <c:v>0.09</c:v>
                </c:pt>
                <c:pt idx="4">
                  <c:v>4.76</c:v>
                </c:pt>
                <c:pt idx="5">
                  <c:v>4.17</c:v>
                </c:pt>
                <c:pt idx="6">
                  <c:v>3.59</c:v>
                </c:pt>
                <c:pt idx="7">
                  <c:v>3.01</c:v>
                </c:pt>
                <c:pt idx="8">
                  <c:v>2.42</c:v>
                </c:pt>
                <c:pt idx="9">
                  <c:v>2.13</c:v>
                </c:pt>
                <c:pt idx="10">
                  <c:v>1.84</c:v>
                </c:pt>
                <c:pt idx="11">
                  <c:v>1.55</c:v>
                </c:pt>
                <c:pt idx="12">
                  <c:v>1.28</c:v>
                </c:pt>
                <c:pt idx="13">
                  <c:v>0.97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0D-4E84-8B23-863AD8DF2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457745"/>
        <c:axId val="457357205"/>
      </c:scatterChart>
      <c:valAx>
        <c:axId val="180845774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57357205"/>
        <c:crosses val="autoZero"/>
        <c:crossBetween val="midCat"/>
      </c:valAx>
      <c:valAx>
        <c:axId val="4573572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1000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08457745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1000 Torr vs 10 Torr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'Gauges Calibration'!$B$80</c:f>
              <c:strCache>
                <c:ptCount val="1"/>
                <c:pt idx="0">
                  <c:v>1000 Torr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Calibration'!$A$81:$A$91</c:f>
              <c:numCache>
                <c:formatCode>General</c:formatCode>
                <c:ptCount val="11"/>
                <c:pt idx="0">
                  <c:v>6.5961999999999996</c:v>
                </c:pt>
                <c:pt idx="1">
                  <c:v>4.7380000000000004</c:v>
                </c:pt>
                <c:pt idx="2">
                  <c:v>4.3531000000000004</c:v>
                </c:pt>
                <c:pt idx="3">
                  <c:v>2.4239999999999999</c:v>
                </c:pt>
                <c:pt idx="4">
                  <c:v>1.8063</c:v>
                </c:pt>
                <c:pt idx="5">
                  <c:v>1.3252999999999999</c:v>
                </c:pt>
                <c:pt idx="6">
                  <c:v>1.1734</c:v>
                </c:pt>
                <c:pt idx="7">
                  <c:v>5.7557</c:v>
                </c:pt>
                <c:pt idx="8">
                  <c:v>5.2645</c:v>
                </c:pt>
                <c:pt idx="9">
                  <c:v>5.9935999999999998</c:v>
                </c:pt>
                <c:pt idx="10">
                  <c:v>8.2620000000000005</c:v>
                </c:pt>
              </c:numCache>
            </c:numRef>
          </c:xVal>
          <c:yVal>
            <c:numRef>
              <c:f>'Gauges Calibration'!$B$81:$B$91</c:f>
              <c:numCache>
                <c:formatCode>General</c:formatCode>
                <c:ptCount val="11"/>
                <c:pt idx="0">
                  <c:v>7.09</c:v>
                </c:pt>
                <c:pt idx="1">
                  <c:v>5.05</c:v>
                </c:pt>
                <c:pt idx="2">
                  <c:v>4.76</c:v>
                </c:pt>
                <c:pt idx="3">
                  <c:v>3.01</c:v>
                </c:pt>
                <c:pt idx="4">
                  <c:v>2.42</c:v>
                </c:pt>
                <c:pt idx="5">
                  <c:v>2.13</c:v>
                </c:pt>
                <c:pt idx="6">
                  <c:v>1.84</c:v>
                </c:pt>
                <c:pt idx="7">
                  <c:v>6.21</c:v>
                </c:pt>
                <c:pt idx="8">
                  <c:v>5.34</c:v>
                </c:pt>
                <c:pt idx="9">
                  <c:v>6.5</c:v>
                </c:pt>
                <c:pt idx="10">
                  <c:v>8.25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C8-411B-9ED9-1776E32CE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469513"/>
        <c:axId val="440086886"/>
      </c:scatterChart>
      <c:valAx>
        <c:axId val="193246951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40086886"/>
        <c:crosses val="autoZero"/>
        <c:crossBetween val="midCat"/>
      </c:valAx>
      <c:valAx>
        <c:axId val="44008688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1000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32469513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1000 Torr vs 10 Torr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'Gauges Calibration'!$B$99</c:f>
              <c:strCache>
                <c:ptCount val="1"/>
                <c:pt idx="0">
                  <c:v>1000 Torr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Calibration'!$A$100:$A$110</c:f>
              <c:numCache>
                <c:formatCode>General</c:formatCode>
                <c:ptCount val="11"/>
                <c:pt idx="0">
                  <c:v>0.67720000000000002</c:v>
                </c:pt>
                <c:pt idx="1">
                  <c:v>6.7530999999999999</c:v>
                </c:pt>
                <c:pt idx="2">
                  <c:v>5.5785</c:v>
                </c:pt>
                <c:pt idx="3">
                  <c:v>4.7582000000000004</c:v>
                </c:pt>
                <c:pt idx="4">
                  <c:v>3.5480999999999998</c:v>
                </c:pt>
                <c:pt idx="5">
                  <c:v>2.9405999999999999</c:v>
                </c:pt>
                <c:pt idx="6">
                  <c:v>2.1253000000000002</c:v>
                </c:pt>
                <c:pt idx="7" formatCode="0.0000">
                  <c:v>1.7</c:v>
                </c:pt>
                <c:pt idx="8">
                  <c:v>1.4418</c:v>
                </c:pt>
                <c:pt idx="9">
                  <c:v>4.3734000000000002</c:v>
                </c:pt>
                <c:pt idx="10">
                  <c:v>2.9354</c:v>
                </c:pt>
              </c:numCache>
            </c:numRef>
          </c:xVal>
          <c:yVal>
            <c:numRef>
              <c:f>'Gauges Calibration'!$B$100:$B$110</c:f>
              <c:numCache>
                <c:formatCode>General</c:formatCode>
                <c:ptCount val="11"/>
                <c:pt idx="0">
                  <c:v>2.13</c:v>
                </c:pt>
                <c:pt idx="1">
                  <c:v>7.67</c:v>
                </c:pt>
                <c:pt idx="2">
                  <c:v>6.5</c:v>
                </c:pt>
                <c:pt idx="3">
                  <c:v>5.63</c:v>
                </c:pt>
                <c:pt idx="4">
                  <c:v>4.4649999999999999</c:v>
                </c:pt>
                <c:pt idx="5">
                  <c:v>3.88</c:v>
                </c:pt>
                <c:pt idx="6">
                  <c:v>3.3</c:v>
                </c:pt>
                <c:pt idx="7">
                  <c:v>2.7149999999999999</c:v>
                </c:pt>
                <c:pt idx="8">
                  <c:v>2.42</c:v>
                </c:pt>
                <c:pt idx="9">
                  <c:v>5.34</c:v>
                </c:pt>
                <c:pt idx="10">
                  <c:v>3.88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87-4683-9627-48F969255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729234"/>
        <c:axId val="1915783988"/>
      </c:scatterChart>
      <c:valAx>
        <c:axId val="123672923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15783988"/>
        <c:crosses val="autoZero"/>
        <c:crossBetween val="midCat"/>
      </c:valAx>
      <c:valAx>
        <c:axId val="19157839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1000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36729234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Met office / Torr and Gauge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'Gauges Calibration'!$M$1:$M$2</c:f>
              <c:strCache>
                <c:ptCount val="2"/>
                <c:pt idx="1">
                  <c:v>Gauge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Calibration'!$L$3:$L$18</c:f>
              <c:numCache>
                <c:formatCode>General</c:formatCode>
                <c:ptCount val="16"/>
                <c:pt idx="0">
                  <c:v>772.92</c:v>
                </c:pt>
                <c:pt idx="1">
                  <c:v>775.95999999999992</c:v>
                </c:pt>
                <c:pt idx="2">
                  <c:v>769.87999999999988</c:v>
                </c:pt>
                <c:pt idx="3">
                  <c:v>786.59999999999991</c:v>
                </c:pt>
                <c:pt idx="4">
                  <c:v>785.07999999999993</c:v>
                </c:pt>
                <c:pt idx="5">
                  <c:v>785.07999999999993</c:v>
                </c:pt>
                <c:pt idx="6">
                  <c:v>782.80000000000007</c:v>
                </c:pt>
                <c:pt idx="7">
                  <c:v>772.16</c:v>
                </c:pt>
                <c:pt idx="8">
                  <c:v>769.87999999999988</c:v>
                </c:pt>
                <c:pt idx="9">
                  <c:v>777.4799999999999</c:v>
                </c:pt>
                <c:pt idx="10">
                  <c:v>759.24</c:v>
                </c:pt>
                <c:pt idx="11">
                  <c:v>763.04</c:v>
                </c:pt>
                <c:pt idx="12">
                  <c:v>766.08</c:v>
                </c:pt>
                <c:pt idx="13">
                  <c:v>769.87999999999988</c:v>
                </c:pt>
                <c:pt idx="14">
                  <c:v>777.4799999999999</c:v>
                </c:pt>
                <c:pt idx="15">
                  <c:v>777.4799999999999</c:v>
                </c:pt>
              </c:numCache>
            </c:numRef>
          </c:xVal>
          <c:yVal>
            <c:numRef>
              <c:f>'Gauges Calibration'!$M$3:$M$18</c:f>
              <c:numCache>
                <c:formatCode>General</c:formatCode>
                <c:ptCount val="16"/>
                <c:pt idx="0">
                  <c:v>760</c:v>
                </c:pt>
                <c:pt idx="1">
                  <c:v>761</c:v>
                </c:pt>
                <c:pt idx="2">
                  <c:v>755</c:v>
                </c:pt>
                <c:pt idx="3">
                  <c:v>773</c:v>
                </c:pt>
                <c:pt idx="4">
                  <c:v>770</c:v>
                </c:pt>
                <c:pt idx="5">
                  <c:v>767</c:v>
                </c:pt>
                <c:pt idx="6">
                  <c:v>765</c:v>
                </c:pt>
                <c:pt idx="7">
                  <c:v>760</c:v>
                </c:pt>
                <c:pt idx="8">
                  <c:v>751</c:v>
                </c:pt>
                <c:pt idx="9">
                  <c:v>762</c:v>
                </c:pt>
                <c:pt idx="10">
                  <c:v>745</c:v>
                </c:pt>
                <c:pt idx="11">
                  <c:v>733</c:v>
                </c:pt>
                <c:pt idx="12">
                  <c:v>755</c:v>
                </c:pt>
                <c:pt idx="13">
                  <c:v>752</c:v>
                </c:pt>
                <c:pt idx="14">
                  <c:v>761</c:v>
                </c:pt>
                <c:pt idx="15">
                  <c:v>766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9E-417F-B890-25F776682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27098"/>
        <c:axId val="434944943"/>
      </c:scatterChart>
      <c:valAx>
        <c:axId val="4372709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34944943"/>
        <c:crosses val="autoZero"/>
        <c:crossBetween val="midCat"/>
      </c:valAx>
      <c:valAx>
        <c:axId val="434944943"/>
        <c:scaling>
          <c:orientation val="minMax"/>
          <c:max val="8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3727098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1000 Torr vs 10 Torr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'Gauges Calibration'!$B$118</c:f>
              <c:strCache>
                <c:ptCount val="1"/>
                <c:pt idx="0">
                  <c:v>1000 Torr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Calibration'!$A$119:$A$129</c:f>
              <c:numCache>
                <c:formatCode>General</c:formatCode>
                <c:ptCount val="11"/>
                <c:pt idx="0">
                  <c:v>5.3606999999999996</c:v>
                </c:pt>
                <c:pt idx="1">
                  <c:v>3.1911500000000004</c:v>
                </c:pt>
                <c:pt idx="2">
                  <c:v>1.9682999999999999</c:v>
                </c:pt>
                <c:pt idx="3">
                  <c:v>0.9456</c:v>
                </c:pt>
                <c:pt idx="4">
                  <c:v>3.3506</c:v>
                </c:pt>
                <c:pt idx="5">
                  <c:v>1.7202</c:v>
                </c:pt>
                <c:pt idx="6">
                  <c:v>4.343</c:v>
                </c:pt>
                <c:pt idx="7">
                  <c:v>6.6974</c:v>
                </c:pt>
                <c:pt idx="8">
                  <c:v>6.1607000000000003</c:v>
                </c:pt>
                <c:pt idx="9">
                  <c:v>5.3708999999999998</c:v>
                </c:pt>
                <c:pt idx="10">
                  <c:v>4.0796999999999999</c:v>
                </c:pt>
              </c:numCache>
            </c:numRef>
          </c:xVal>
          <c:yVal>
            <c:numRef>
              <c:f>'Gauges Calibration'!$B$119:$B$129</c:f>
              <c:numCache>
                <c:formatCode>General</c:formatCode>
                <c:ptCount val="11"/>
                <c:pt idx="0">
                  <c:v>6.5</c:v>
                </c:pt>
                <c:pt idx="1">
                  <c:v>4.4649999999999999</c:v>
                </c:pt>
                <c:pt idx="2">
                  <c:v>3.59</c:v>
                </c:pt>
                <c:pt idx="3">
                  <c:v>2.42</c:v>
                </c:pt>
                <c:pt idx="4">
                  <c:v>4.76</c:v>
                </c:pt>
                <c:pt idx="5">
                  <c:v>3.01</c:v>
                </c:pt>
                <c:pt idx="6">
                  <c:v>5.34</c:v>
                </c:pt>
                <c:pt idx="7">
                  <c:v>7.96</c:v>
                </c:pt>
                <c:pt idx="8">
                  <c:v>7.38</c:v>
                </c:pt>
                <c:pt idx="9">
                  <c:v>6.7949999999999999</c:v>
                </c:pt>
                <c:pt idx="10">
                  <c:v>5.34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43-46D7-96EF-4D05DADC8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2379037"/>
        <c:axId val="1217976853"/>
      </c:scatterChart>
      <c:valAx>
        <c:axId val="89237903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17976853"/>
        <c:crosses val="autoZero"/>
        <c:crossBetween val="midCat"/>
      </c:valAx>
      <c:valAx>
        <c:axId val="121797685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1000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92379037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1000 Torr vs 10 Torr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'Gauges Calibration'!$B$133</c:f>
              <c:strCache>
                <c:ptCount val="1"/>
                <c:pt idx="0">
                  <c:v>1000 Torr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Calibration'!$A$134:$A$141</c:f>
              <c:numCache>
                <c:formatCode>General</c:formatCode>
                <c:ptCount val="8"/>
                <c:pt idx="0">
                  <c:v>7.7454999999999998</c:v>
                </c:pt>
                <c:pt idx="1">
                  <c:v>7.6239999999999997</c:v>
                </c:pt>
                <c:pt idx="2">
                  <c:v>6.7885999999999997</c:v>
                </c:pt>
                <c:pt idx="3">
                  <c:v>4.1657999999999999</c:v>
                </c:pt>
                <c:pt idx="4">
                  <c:v>3.2189999999999999</c:v>
                </c:pt>
                <c:pt idx="5">
                  <c:v>2.2671000000000001</c:v>
                </c:pt>
                <c:pt idx="6">
                  <c:v>1.8975</c:v>
                </c:pt>
                <c:pt idx="7">
                  <c:v>5.5480999999999998</c:v>
                </c:pt>
              </c:numCache>
            </c:numRef>
          </c:xVal>
          <c:yVal>
            <c:numRef>
              <c:f>'Gauges Calibration'!$B$134:$B$141</c:f>
              <c:numCache>
                <c:formatCode>General</c:formatCode>
                <c:ptCount val="8"/>
                <c:pt idx="0">
                  <c:v>8.84</c:v>
                </c:pt>
                <c:pt idx="1">
                  <c:v>8.5449999999999999</c:v>
                </c:pt>
                <c:pt idx="2">
                  <c:v>7.96</c:v>
                </c:pt>
                <c:pt idx="3">
                  <c:v>5.34</c:v>
                </c:pt>
                <c:pt idx="4">
                  <c:v>4.17</c:v>
                </c:pt>
                <c:pt idx="5">
                  <c:v>3.3</c:v>
                </c:pt>
                <c:pt idx="6">
                  <c:v>3.01</c:v>
                </c:pt>
                <c:pt idx="7">
                  <c:v>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57-43A8-BD81-24A65C696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702815"/>
        <c:axId val="1316377870"/>
      </c:scatterChart>
      <c:valAx>
        <c:axId val="118470281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16377870"/>
        <c:crosses val="autoZero"/>
        <c:crossBetween val="midCat"/>
      </c:valAx>
      <c:valAx>
        <c:axId val="13163778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1000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84702815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1000 Torr vs 10 Torr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'Gauges Calibration'!$B$151</c:f>
              <c:strCache>
                <c:ptCount val="1"/>
                <c:pt idx="0">
                  <c:v>1000 Torr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Calibration'!$A$152:$A$160</c:f>
              <c:numCache>
                <c:formatCode>General</c:formatCode>
                <c:ptCount val="9"/>
                <c:pt idx="0">
                  <c:v>7.2188999999999997</c:v>
                </c:pt>
                <c:pt idx="1">
                  <c:v>5.8620000000000001</c:v>
                </c:pt>
                <c:pt idx="2">
                  <c:v>5.0670999999999999</c:v>
                </c:pt>
                <c:pt idx="3">
                  <c:v>3.8772000000000002</c:v>
                </c:pt>
                <c:pt idx="4">
                  <c:v>3.2391999999999999</c:v>
                </c:pt>
                <c:pt idx="5">
                  <c:v>2.5101</c:v>
                </c:pt>
                <c:pt idx="6">
                  <c:v>5.6746999999999996</c:v>
                </c:pt>
                <c:pt idx="7">
                  <c:v>4.2417999999999996</c:v>
                </c:pt>
                <c:pt idx="8">
                  <c:v>4.0038</c:v>
                </c:pt>
              </c:numCache>
            </c:numRef>
          </c:xVal>
          <c:yVal>
            <c:numRef>
              <c:f>'Gauges Calibration'!$B$152:$B$160</c:f>
              <c:numCache>
                <c:formatCode>General</c:formatCode>
                <c:ptCount val="9"/>
                <c:pt idx="0">
                  <c:v>8.84</c:v>
                </c:pt>
                <c:pt idx="1">
                  <c:v>7.38</c:v>
                </c:pt>
                <c:pt idx="2">
                  <c:v>6.5</c:v>
                </c:pt>
                <c:pt idx="3">
                  <c:v>5.34</c:v>
                </c:pt>
                <c:pt idx="4">
                  <c:v>4.76</c:v>
                </c:pt>
                <c:pt idx="5">
                  <c:v>3.88</c:v>
                </c:pt>
                <c:pt idx="6">
                  <c:v>7.09</c:v>
                </c:pt>
                <c:pt idx="7">
                  <c:v>5.63</c:v>
                </c:pt>
                <c:pt idx="8">
                  <c:v>5.34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2D6-450B-941D-27BAF3A04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765801"/>
        <c:axId val="1814898054"/>
      </c:scatterChart>
      <c:valAx>
        <c:axId val="22876580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14898054"/>
        <c:crosses val="autoZero"/>
        <c:crossBetween val="midCat"/>
      </c:valAx>
      <c:valAx>
        <c:axId val="181489805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1000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28765801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Organic MFC3 - 29/10/2019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'Flow Rate Calibration'!$L$3</c:f>
              <c:strCache>
                <c:ptCount val="1"/>
                <c:pt idx="0">
                  <c:v>Flowmeter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2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Calibration'!$K$4:$K$9</c:f>
              <c:numCache>
                <c:formatCode>General</c:formatCode>
                <c:ptCount val="6"/>
                <c:pt idx="0">
                  <c:v>15.02</c:v>
                </c:pt>
                <c:pt idx="1">
                  <c:v>30.04</c:v>
                </c:pt>
                <c:pt idx="2">
                  <c:v>59.93</c:v>
                </c:pt>
                <c:pt idx="3">
                  <c:v>89.82</c:v>
                </c:pt>
                <c:pt idx="4">
                  <c:v>119.71</c:v>
                </c:pt>
                <c:pt idx="5">
                  <c:v>145.29</c:v>
                </c:pt>
              </c:numCache>
            </c:numRef>
          </c:xVal>
          <c:yVal>
            <c:numRef>
              <c:f>'Flow Rate Calibration'!$L$4:$L$9</c:f>
              <c:numCache>
                <c:formatCode>General</c:formatCode>
                <c:ptCount val="6"/>
                <c:pt idx="0">
                  <c:v>9.9</c:v>
                </c:pt>
                <c:pt idx="1">
                  <c:v>21</c:v>
                </c:pt>
                <c:pt idx="2">
                  <c:v>43.5</c:v>
                </c:pt>
                <c:pt idx="3">
                  <c:v>66.5</c:v>
                </c:pt>
                <c:pt idx="4">
                  <c:v>90.8</c:v>
                </c:pt>
                <c:pt idx="5">
                  <c:v>112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C7D-4143-BDA5-EF85DC642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181232"/>
        <c:axId val="1549438906"/>
      </c:scatterChart>
      <c:valAx>
        <c:axId val="71418123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49438906"/>
        <c:crosses val="autoZero"/>
        <c:crossBetween val="midCat"/>
      </c:valAx>
      <c:valAx>
        <c:axId val="154943890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14181232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1000 Torr vs 10 Torr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'Gauges Calibration'!$B$164</c:f>
              <c:strCache>
                <c:ptCount val="1"/>
                <c:pt idx="0">
                  <c:v>1000 Torr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Calibration'!$A$165:$A$173</c:f>
              <c:numCache>
                <c:formatCode>General</c:formatCode>
                <c:ptCount val="9"/>
                <c:pt idx="0">
                  <c:v>2.0392000000000001</c:v>
                </c:pt>
                <c:pt idx="1">
                  <c:v>4.3886000000000003</c:v>
                </c:pt>
                <c:pt idx="2">
                  <c:v>6.8746</c:v>
                </c:pt>
                <c:pt idx="3">
                  <c:v>6.6569000000000003</c:v>
                </c:pt>
                <c:pt idx="4">
                  <c:v>3.6595</c:v>
                </c:pt>
                <c:pt idx="5">
                  <c:v>2.9152</c:v>
                </c:pt>
                <c:pt idx="6">
                  <c:v>3.8923999999999999</c:v>
                </c:pt>
                <c:pt idx="7">
                  <c:v>5.0266000000000002</c:v>
                </c:pt>
                <c:pt idx="8">
                  <c:v>3.1633</c:v>
                </c:pt>
              </c:numCache>
            </c:numRef>
          </c:xVal>
          <c:yVal>
            <c:numRef>
              <c:f>'Gauges Calibration'!$B$165:$B$173</c:f>
              <c:numCache>
                <c:formatCode>General</c:formatCode>
                <c:ptCount val="9"/>
                <c:pt idx="0">
                  <c:v>3.59</c:v>
                </c:pt>
                <c:pt idx="1">
                  <c:v>5.63</c:v>
                </c:pt>
                <c:pt idx="2">
                  <c:v>7.96</c:v>
                </c:pt>
                <c:pt idx="3">
                  <c:v>7.67</c:v>
                </c:pt>
                <c:pt idx="4">
                  <c:v>5.05</c:v>
                </c:pt>
                <c:pt idx="5">
                  <c:v>4.17</c:v>
                </c:pt>
                <c:pt idx="6">
                  <c:v>5.05</c:v>
                </c:pt>
                <c:pt idx="7">
                  <c:v>6.5</c:v>
                </c:pt>
                <c:pt idx="8">
                  <c:v>4.4649999999999999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A3-425A-A16E-98CD259EC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216103"/>
        <c:axId val="830865548"/>
      </c:scatterChart>
      <c:valAx>
        <c:axId val="214021610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30865548"/>
        <c:crosses val="autoZero"/>
        <c:crossBetween val="midCat"/>
      </c:valAx>
      <c:valAx>
        <c:axId val="8308655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1000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40216103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1000 Torr vs 10 Torr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'Gauges Calibration'!$B$182</c:f>
              <c:strCache>
                <c:ptCount val="1"/>
                <c:pt idx="0">
                  <c:v>1000 Torr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'Gauges Calibration'!$A$183:$A$192</c:f>
              <c:numCache>
                <c:formatCode>General</c:formatCode>
                <c:ptCount val="10"/>
                <c:pt idx="0">
                  <c:v>6.0644999999999998</c:v>
                </c:pt>
                <c:pt idx="1">
                  <c:v>3.4519000000000002</c:v>
                </c:pt>
                <c:pt idx="2">
                  <c:v>2.3734000000000002</c:v>
                </c:pt>
                <c:pt idx="3">
                  <c:v>1.9278</c:v>
                </c:pt>
                <c:pt idx="4">
                  <c:v>8.3734000000000002</c:v>
                </c:pt>
                <c:pt idx="5">
                  <c:v>7.3658000000000001</c:v>
                </c:pt>
                <c:pt idx="6">
                  <c:v>6.819</c:v>
                </c:pt>
                <c:pt idx="7">
                  <c:v>6.0594999999999999</c:v>
                </c:pt>
                <c:pt idx="8">
                  <c:v>4.8442999999999996</c:v>
                </c:pt>
                <c:pt idx="9">
                  <c:v>4.3277999999999999</c:v>
                </c:pt>
              </c:numCache>
            </c:numRef>
          </c:xVal>
          <c:yVal>
            <c:numRef>
              <c:f>'Gauges Calibration'!$B$183:$B$192</c:f>
              <c:numCache>
                <c:formatCode>General</c:formatCode>
                <c:ptCount val="10"/>
                <c:pt idx="0">
                  <c:v>8.84</c:v>
                </c:pt>
                <c:pt idx="1">
                  <c:v>6.5</c:v>
                </c:pt>
                <c:pt idx="2">
                  <c:v>5.0449999999999999</c:v>
                </c:pt>
                <c:pt idx="3">
                  <c:v>4.76</c:v>
                </c:pt>
                <c:pt idx="4">
                  <c:v>11.17</c:v>
                </c:pt>
                <c:pt idx="5">
                  <c:v>10</c:v>
                </c:pt>
                <c:pt idx="6">
                  <c:v>9.7100000000000009</c:v>
                </c:pt>
                <c:pt idx="7">
                  <c:v>8.84</c:v>
                </c:pt>
                <c:pt idx="8">
                  <c:v>7.67</c:v>
                </c:pt>
                <c:pt idx="9">
                  <c:v>7.09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AB6-4F21-9C98-12B5F3301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0856805"/>
        <c:axId val="700953958"/>
      </c:scatterChart>
      <c:valAx>
        <c:axId val="159085680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00953958"/>
        <c:crosses val="autoZero"/>
        <c:crossBetween val="midCat"/>
      </c:valAx>
      <c:valAx>
        <c:axId val="7009539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1000 Torr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90856805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N2 MFC5 - 3/3/2020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2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Calibration'!$B$28:$B$33</c:f>
              <c:numCache>
                <c:formatCode>General</c:formatCode>
                <c:ptCount val="6"/>
                <c:pt idx="0">
                  <c:v>48.24</c:v>
                </c:pt>
                <c:pt idx="1">
                  <c:v>98.66</c:v>
                </c:pt>
                <c:pt idx="2">
                  <c:v>198.39</c:v>
                </c:pt>
                <c:pt idx="3">
                  <c:v>298.11</c:v>
                </c:pt>
                <c:pt idx="4">
                  <c:v>397.84</c:v>
                </c:pt>
                <c:pt idx="5">
                  <c:v>498.68</c:v>
                </c:pt>
              </c:numCache>
            </c:numRef>
          </c:xVal>
          <c:yVal>
            <c:numRef>
              <c:f>'Flow Rate Calibration'!$C$28:$C$33</c:f>
              <c:numCache>
                <c:formatCode>General</c:formatCode>
                <c:ptCount val="6"/>
                <c:pt idx="0">
                  <c:v>35.4</c:v>
                </c:pt>
                <c:pt idx="1">
                  <c:v>72.599999999999994</c:v>
                </c:pt>
                <c:pt idx="2">
                  <c:v>154</c:v>
                </c:pt>
                <c:pt idx="3">
                  <c:v>241</c:v>
                </c:pt>
                <c:pt idx="4">
                  <c:v>331</c:v>
                </c:pt>
                <c:pt idx="5">
                  <c:v>421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2E-4B61-81A8-8DC018410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586295"/>
        <c:axId val="104985488"/>
      </c:scatterChart>
      <c:valAx>
        <c:axId val="79658629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4985488"/>
        <c:crosses val="autoZero"/>
        <c:crossBetween val="midCat"/>
      </c:valAx>
      <c:valAx>
        <c:axId val="1049854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96586295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O2 MFC4 - 3/3/2020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2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Calibration'!$E$28:$E$33</c:f>
              <c:numCache>
                <c:formatCode>General</c:formatCode>
                <c:ptCount val="6"/>
                <c:pt idx="0">
                  <c:v>9.19</c:v>
                </c:pt>
                <c:pt idx="1">
                  <c:v>24.25</c:v>
                </c:pt>
                <c:pt idx="2">
                  <c:v>49.17</c:v>
                </c:pt>
                <c:pt idx="3">
                  <c:v>99.19</c:v>
                </c:pt>
                <c:pt idx="4">
                  <c:v>149.19999999999999</c:v>
                </c:pt>
                <c:pt idx="5">
                  <c:v>172.57</c:v>
                </c:pt>
              </c:numCache>
            </c:numRef>
          </c:xVal>
          <c:yVal>
            <c:numRef>
              <c:f>'Flow Rate Calibration'!$F$28:$F$33</c:f>
              <c:numCache>
                <c:formatCode>General</c:formatCode>
                <c:ptCount val="6"/>
                <c:pt idx="0">
                  <c:v>6</c:v>
                </c:pt>
                <c:pt idx="1">
                  <c:v>17.3</c:v>
                </c:pt>
                <c:pt idx="2">
                  <c:v>35.9</c:v>
                </c:pt>
                <c:pt idx="3">
                  <c:v>75</c:v>
                </c:pt>
                <c:pt idx="4">
                  <c:v>118</c:v>
                </c:pt>
                <c:pt idx="5">
                  <c:v>139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2F-4586-B27A-1C9512EB0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803956"/>
        <c:axId val="1371813184"/>
      </c:scatterChart>
      <c:valAx>
        <c:axId val="191080395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71813184"/>
        <c:crosses val="autoZero"/>
        <c:crossBetween val="midCat"/>
      </c:valAx>
      <c:valAx>
        <c:axId val="137181318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10803956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Organic MFC2 - 3/3/2020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2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Calibration'!$H$28:$H$33</c:f>
              <c:numCache>
                <c:formatCode>General</c:formatCode>
                <c:ptCount val="6"/>
                <c:pt idx="0">
                  <c:v>10.09</c:v>
                </c:pt>
                <c:pt idx="1">
                  <c:v>19.920000000000002</c:v>
                </c:pt>
                <c:pt idx="2">
                  <c:v>39.97</c:v>
                </c:pt>
                <c:pt idx="3">
                  <c:v>59.92</c:v>
                </c:pt>
                <c:pt idx="4">
                  <c:v>79.97</c:v>
                </c:pt>
                <c:pt idx="5">
                  <c:v>99.41</c:v>
                </c:pt>
              </c:numCache>
            </c:numRef>
          </c:xVal>
          <c:yVal>
            <c:numRef>
              <c:f>'Flow Rate Calibration'!$I$28:$I$33</c:f>
              <c:numCache>
                <c:formatCode>General</c:formatCode>
                <c:ptCount val="6"/>
                <c:pt idx="0">
                  <c:v>2.8</c:v>
                </c:pt>
                <c:pt idx="1">
                  <c:v>10.4</c:v>
                </c:pt>
                <c:pt idx="2">
                  <c:v>24.9</c:v>
                </c:pt>
                <c:pt idx="3">
                  <c:v>40.1</c:v>
                </c:pt>
                <c:pt idx="4">
                  <c:v>55.6</c:v>
                </c:pt>
                <c:pt idx="5">
                  <c:v>71.400000000000006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20-40E1-B164-6C410A6EC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542100"/>
        <c:axId val="1158711155"/>
      </c:scatterChart>
      <c:valAx>
        <c:axId val="198354210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58711155"/>
        <c:crosses val="autoZero"/>
        <c:crossBetween val="midCat"/>
      </c:valAx>
      <c:valAx>
        <c:axId val="11587111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83542100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Organic MFC3 - 4/3/2020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2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Calibration'!$B$52:$B$59</c:f>
              <c:numCache>
                <c:formatCode>General</c:formatCode>
                <c:ptCount val="8"/>
                <c:pt idx="0">
                  <c:v>5.0599999999999996</c:v>
                </c:pt>
                <c:pt idx="1">
                  <c:v>10.11</c:v>
                </c:pt>
                <c:pt idx="2">
                  <c:v>20.079999999999998</c:v>
                </c:pt>
                <c:pt idx="3">
                  <c:v>39.86</c:v>
                </c:pt>
                <c:pt idx="4">
                  <c:v>59.93</c:v>
                </c:pt>
                <c:pt idx="5">
                  <c:v>79.86</c:v>
                </c:pt>
                <c:pt idx="6">
                  <c:v>99.49</c:v>
                </c:pt>
                <c:pt idx="7">
                  <c:v>144.54</c:v>
                </c:pt>
              </c:numCache>
            </c:numRef>
          </c:xVal>
          <c:yVal>
            <c:numRef>
              <c:f>'Flow Rate Calibration'!$C$52:$C$59</c:f>
              <c:numCache>
                <c:formatCode>General</c:formatCode>
                <c:ptCount val="8"/>
                <c:pt idx="0">
                  <c:v>3.1</c:v>
                </c:pt>
                <c:pt idx="1">
                  <c:v>10.4</c:v>
                </c:pt>
                <c:pt idx="2">
                  <c:v>24.5</c:v>
                </c:pt>
                <c:pt idx="3">
                  <c:v>54.2</c:v>
                </c:pt>
                <c:pt idx="4">
                  <c:v>85.9</c:v>
                </c:pt>
                <c:pt idx="5">
                  <c:v>119</c:v>
                </c:pt>
                <c:pt idx="6">
                  <c:v>153</c:v>
                </c:pt>
                <c:pt idx="7">
                  <c:v>230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830-422E-8BD2-4B8FF9085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1015207"/>
        <c:axId val="1916881896"/>
      </c:scatterChart>
      <c:valAx>
        <c:axId val="184101520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16881896"/>
        <c:crosses val="autoZero"/>
        <c:crossBetween val="midCat"/>
      </c:valAx>
      <c:valAx>
        <c:axId val="191688189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41015207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GB" b="0">
                <a:solidFill>
                  <a:srgbClr val="757575"/>
                </a:solidFill>
                <a:latin typeface="+mn-lt"/>
              </a:rPr>
              <a:t>Organic MFC3 - Low Flow - 6/3/2020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2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spPr>
              <a:ln w="19050">
                <a:solidFill>
                  <a:srgbClr val="000000"/>
                </a:solidFill>
              </a:ln>
            </c:spPr>
            <c:trendlineType val="exp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'Flow Rate Calibration'!$B$67:$B$83</c:f>
              <c:numCache>
                <c:formatCode>General</c:formatCode>
                <c:ptCount val="17"/>
                <c:pt idx="0">
                  <c:v>10.11</c:v>
                </c:pt>
                <c:pt idx="1">
                  <c:v>4.0199999999999996</c:v>
                </c:pt>
                <c:pt idx="2">
                  <c:v>14.87</c:v>
                </c:pt>
                <c:pt idx="3">
                  <c:v>6.99</c:v>
                </c:pt>
                <c:pt idx="4">
                  <c:v>5.0599999999999996</c:v>
                </c:pt>
                <c:pt idx="5">
                  <c:v>5.95</c:v>
                </c:pt>
                <c:pt idx="6">
                  <c:v>8.0299999999999994</c:v>
                </c:pt>
                <c:pt idx="7">
                  <c:v>10.11</c:v>
                </c:pt>
                <c:pt idx="8">
                  <c:v>6.99</c:v>
                </c:pt>
                <c:pt idx="9">
                  <c:v>14.87</c:v>
                </c:pt>
                <c:pt idx="10">
                  <c:v>99.04</c:v>
                </c:pt>
                <c:pt idx="11">
                  <c:v>144.1</c:v>
                </c:pt>
                <c:pt idx="12">
                  <c:v>29.89</c:v>
                </c:pt>
                <c:pt idx="13">
                  <c:v>44.76</c:v>
                </c:pt>
                <c:pt idx="14">
                  <c:v>59.63</c:v>
                </c:pt>
                <c:pt idx="15">
                  <c:v>20.079999999999998</c:v>
                </c:pt>
                <c:pt idx="16">
                  <c:v>79.11</c:v>
                </c:pt>
              </c:numCache>
            </c:numRef>
          </c:xVal>
          <c:yVal>
            <c:numRef>
              <c:f>'Flow Rate Calibration'!$C$67:$C$83</c:f>
              <c:numCache>
                <c:formatCode>General</c:formatCode>
                <c:ptCount val="17"/>
                <c:pt idx="0">
                  <c:v>10.8</c:v>
                </c:pt>
                <c:pt idx="1">
                  <c:v>2.1</c:v>
                </c:pt>
                <c:pt idx="2">
                  <c:v>17.8</c:v>
                </c:pt>
                <c:pt idx="3">
                  <c:v>6</c:v>
                </c:pt>
                <c:pt idx="4">
                  <c:v>3.3</c:v>
                </c:pt>
                <c:pt idx="5">
                  <c:v>4.5999999999999996</c:v>
                </c:pt>
                <c:pt idx="6">
                  <c:v>7.4</c:v>
                </c:pt>
                <c:pt idx="7">
                  <c:v>10.6</c:v>
                </c:pt>
                <c:pt idx="8">
                  <c:v>5.9</c:v>
                </c:pt>
                <c:pt idx="9">
                  <c:v>17.5</c:v>
                </c:pt>
                <c:pt idx="10">
                  <c:v>153</c:v>
                </c:pt>
                <c:pt idx="11">
                  <c:v>231</c:v>
                </c:pt>
                <c:pt idx="12">
                  <c:v>39.5</c:v>
                </c:pt>
                <c:pt idx="13">
                  <c:v>62.5</c:v>
                </c:pt>
                <c:pt idx="14">
                  <c:v>86.6</c:v>
                </c:pt>
                <c:pt idx="15">
                  <c:v>24.5</c:v>
                </c:pt>
                <c:pt idx="16">
                  <c:v>120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D8-4B88-B949-EC321E949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594418"/>
        <c:axId val="1072655930"/>
      </c:scatterChart>
      <c:valAx>
        <c:axId val="1442594418"/>
        <c:scaling>
          <c:orientation val="minMax"/>
          <c:max val="20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DAQ Actual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72655930"/>
        <c:crosses val="autoZero"/>
        <c:crossBetween val="midCat"/>
      </c:valAx>
      <c:valAx>
        <c:axId val="1072655930"/>
        <c:scaling>
          <c:orientation val="minMax"/>
          <c:max val="3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>
                    <a:solidFill>
                      <a:srgbClr val="000000"/>
                    </a:solidFill>
                    <a:latin typeface="+mn-lt"/>
                  </a:rPr>
                  <a:t>Flowmeter reading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42594418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7.xml"/><Relationship Id="rId3" Type="http://schemas.openxmlformats.org/officeDocument/2006/relationships/chart" Target="../charts/chart32.xml"/><Relationship Id="rId7" Type="http://schemas.openxmlformats.org/officeDocument/2006/relationships/chart" Target="../charts/chart36.xml"/><Relationship Id="rId12" Type="http://schemas.openxmlformats.org/officeDocument/2006/relationships/chart" Target="../charts/chart41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6" Type="http://schemas.openxmlformats.org/officeDocument/2006/relationships/chart" Target="../charts/chart35.xml"/><Relationship Id="rId11" Type="http://schemas.openxmlformats.org/officeDocument/2006/relationships/chart" Target="../charts/chart40.xml"/><Relationship Id="rId5" Type="http://schemas.openxmlformats.org/officeDocument/2006/relationships/chart" Target="../charts/chart34.xml"/><Relationship Id="rId10" Type="http://schemas.openxmlformats.org/officeDocument/2006/relationships/chart" Target="../charts/chart39.xml"/><Relationship Id="rId4" Type="http://schemas.openxmlformats.org/officeDocument/2006/relationships/chart" Target="../charts/chart33.xml"/><Relationship Id="rId9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565150</xdr:colOff>
      <xdr:row>0</xdr:row>
      <xdr:rowOff>58676</xdr:rowOff>
    </xdr:from>
    <xdr:to>
      <xdr:col>12</xdr:col>
      <xdr:colOff>565150</xdr:colOff>
      <xdr:row>23</xdr:row>
      <xdr:rowOff>94087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9093CCE-28CD-1DE3-EBEF-FC4427C2F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73550" y="58676"/>
          <a:ext cx="5486400" cy="42708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0</xdr:row>
      <xdr:rowOff>101600</xdr:rowOff>
    </xdr:from>
    <xdr:to>
      <xdr:col>9</xdr:col>
      <xdr:colOff>522626</xdr:colOff>
      <xdr:row>23</xdr:row>
      <xdr:rowOff>140038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A9473B6-D934-2EB5-090D-3AA0293E8F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50" y="101600"/>
          <a:ext cx="5901076" cy="4273888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23</xdr:row>
      <xdr:rowOff>63691</xdr:rowOff>
    </xdr:from>
    <xdr:to>
      <xdr:col>10</xdr:col>
      <xdr:colOff>119843</xdr:colOff>
      <xdr:row>31</xdr:row>
      <xdr:rowOff>19050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BBD5E07-2494-09AA-0C36-C928C3345E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" y="4299141"/>
          <a:ext cx="6196793" cy="14285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431800</xdr:colOff>
      <xdr:row>4</xdr:row>
      <xdr:rowOff>152400</xdr:rowOff>
    </xdr:from>
    <xdr:to>
      <xdr:col>15</xdr:col>
      <xdr:colOff>316829</xdr:colOff>
      <xdr:row>7</xdr:row>
      <xdr:rowOff>130107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EE661D5-5D71-DA1C-7D52-6DC1FC3516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4150" y="939800"/>
          <a:ext cx="5371429" cy="54285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171450</xdr:colOff>
      <xdr:row>5</xdr:row>
      <xdr:rowOff>19767</xdr:rowOff>
    </xdr:from>
    <xdr:to>
      <xdr:col>15</xdr:col>
      <xdr:colOff>447675</xdr:colOff>
      <xdr:row>32</xdr:row>
      <xdr:rowOff>27812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2B82DA-32DE-48D0-A556-51FF45C89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0" y="972267"/>
          <a:ext cx="6981825" cy="51515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9</xdr:row>
      <xdr:rowOff>142875</xdr:rowOff>
    </xdr:from>
    <xdr:ext cx="4314825" cy="266700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4F5D728F-950F-48E7-BBD4-2E5CCFF9E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4</xdr:col>
      <xdr:colOff>714375</xdr:colOff>
      <xdr:row>9</xdr:row>
      <xdr:rowOff>142875</xdr:rowOff>
    </xdr:from>
    <xdr:ext cx="4314825" cy="2667000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F5DCDAE7-56B8-44BE-8AFF-8216DF56B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9</xdr:col>
      <xdr:colOff>285750</xdr:colOff>
      <xdr:row>9</xdr:row>
      <xdr:rowOff>142875</xdr:rowOff>
    </xdr:from>
    <xdr:ext cx="4314825" cy="2667000"/>
    <xdr:graphicFrame macro="">
      <xdr:nvGraphicFramePr>
        <xdr:cNvPr id="4" name="Chart 3" title="Chart">
          <a:extLst>
            <a:ext uri="{FF2B5EF4-FFF2-40B4-BE49-F238E27FC236}">
              <a16:creationId xmlns:a16="http://schemas.microsoft.com/office/drawing/2014/main" id="{0D23361F-E893-44D7-A6AB-56DA47D337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13</xdr:col>
      <xdr:colOff>895350</xdr:colOff>
      <xdr:row>9</xdr:row>
      <xdr:rowOff>142875</xdr:rowOff>
    </xdr:from>
    <xdr:ext cx="4314825" cy="2667000"/>
    <xdr:graphicFrame macro="">
      <xdr:nvGraphicFramePr>
        <xdr:cNvPr id="5" name="Chart 4" title="Chart">
          <a:extLst>
            <a:ext uri="{FF2B5EF4-FFF2-40B4-BE49-F238E27FC236}">
              <a16:creationId xmlns:a16="http://schemas.microsoft.com/office/drawing/2014/main" id="{1AE99994-B061-4483-A989-B02072AD69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180975</xdr:colOff>
      <xdr:row>33</xdr:row>
      <xdr:rowOff>133350</xdr:rowOff>
    </xdr:from>
    <xdr:ext cx="4314825" cy="2667000"/>
    <xdr:graphicFrame macro="">
      <xdr:nvGraphicFramePr>
        <xdr:cNvPr id="6" name="Chart 5" title="Chart">
          <a:extLst>
            <a:ext uri="{FF2B5EF4-FFF2-40B4-BE49-F238E27FC236}">
              <a16:creationId xmlns:a16="http://schemas.microsoft.com/office/drawing/2014/main" id="{0D100C8B-BFE9-4D64-8E0E-26D2AE5132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4</xdr:col>
      <xdr:colOff>723900</xdr:colOff>
      <xdr:row>33</xdr:row>
      <xdr:rowOff>123825</xdr:rowOff>
    </xdr:from>
    <xdr:ext cx="4314825" cy="2667000"/>
    <xdr:graphicFrame macro="">
      <xdr:nvGraphicFramePr>
        <xdr:cNvPr id="7" name="Chart 6" title="Chart">
          <a:extLst>
            <a:ext uri="{FF2B5EF4-FFF2-40B4-BE49-F238E27FC236}">
              <a16:creationId xmlns:a16="http://schemas.microsoft.com/office/drawing/2014/main" id="{EFA4FEAD-0BCC-41BE-BDF0-2B61E08C96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9</xdr:col>
      <xdr:colOff>295275</xdr:colOff>
      <xdr:row>33</xdr:row>
      <xdr:rowOff>123825</xdr:rowOff>
    </xdr:from>
    <xdr:ext cx="4314825" cy="2667000"/>
    <xdr:graphicFrame macro="">
      <xdr:nvGraphicFramePr>
        <xdr:cNvPr id="8" name="Chart 7" title="Chart">
          <a:extLst>
            <a:ext uri="{FF2B5EF4-FFF2-40B4-BE49-F238E27FC236}">
              <a16:creationId xmlns:a16="http://schemas.microsoft.com/office/drawing/2014/main" id="{87EC7E18-1583-4298-9F2A-BF1F60916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3</xdr:col>
      <xdr:colOff>333375</xdr:colOff>
      <xdr:row>48</xdr:row>
      <xdr:rowOff>66675</xdr:rowOff>
    </xdr:from>
    <xdr:ext cx="4314825" cy="2667000"/>
    <xdr:graphicFrame macro="">
      <xdr:nvGraphicFramePr>
        <xdr:cNvPr id="9" name="Chart 8" title="Chart">
          <a:extLst>
            <a:ext uri="{FF2B5EF4-FFF2-40B4-BE49-F238E27FC236}">
              <a16:creationId xmlns:a16="http://schemas.microsoft.com/office/drawing/2014/main" id="{C2861120-3AEA-4A56-8377-D8AE62D61E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oneCellAnchor>
  <xdr:oneCellAnchor>
    <xdr:from>
      <xdr:col>3</xdr:col>
      <xdr:colOff>561975</xdr:colOff>
      <xdr:row>65</xdr:row>
      <xdr:rowOff>19050</xdr:rowOff>
    </xdr:from>
    <xdr:ext cx="5715000" cy="3533775"/>
    <xdr:graphicFrame macro="">
      <xdr:nvGraphicFramePr>
        <xdr:cNvPr id="10" name="Chart 9" title="Chart">
          <a:extLst>
            <a:ext uri="{FF2B5EF4-FFF2-40B4-BE49-F238E27FC236}">
              <a16:creationId xmlns:a16="http://schemas.microsoft.com/office/drawing/2014/main" id="{07ECFFD4-5EB3-4B99-B14D-EC95CC2ADD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oneCellAnchor>
  <xdr:oneCellAnchor>
    <xdr:from>
      <xdr:col>0</xdr:col>
      <xdr:colOff>0</xdr:colOff>
      <xdr:row>99</xdr:row>
      <xdr:rowOff>142875</xdr:rowOff>
    </xdr:from>
    <xdr:ext cx="5715000" cy="3533775"/>
    <xdr:graphicFrame macro="">
      <xdr:nvGraphicFramePr>
        <xdr:cNvPr id="11" name="Chart 10" title="Chart">
          <a:extLst>
            <a:ext uri="{FF2B5EF4-FFF2-40B4-BE49-F238E27FC236}">
              <a16:creationId xmlns:a16="http://schemas.microsoft.com/office/drawing/2014/main" id="{0FD0818F-620D-4542-A5E7-BF7265D330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 fLocksWithSheet="0"/>
  </xdr:oneCellAnchor>
  <xdr:oneCellAnchor>
    <xdr:from>
      <xdr:col>3</xdr:col>
      <xdr:colOff>85725</xdr:colOff>
      <xdr:row>99</xdr:row>
      <xdr:rowOff>190500</xdr:rowOff>
    </xdr:from>
    <xdr:ext cx="5715000" cy="3533775"/>
    <xdr:graphicFrame macro="">
      <xdr:nvGraphicFramePr>
        <xdr:cNvPr id="12" name="Chart 11" title="Chart">
          <a:extLst>
            <a:ext uri="{FF2B5EF4-FFF2-40B4-BE49-F238E27FC236}">
              <a16:creationId xmlns:a16="http://schemas.microsoft.com/office/drawing/2014/main" id="{C65B2870-B0FA-450A-9D9A-C63B1261E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 fLocksWithSheet="0"/>
  </xdr:oneCellAnchor>
  <xdr:oneCellAnchor>
    <xdr:from>
      <xdr:col>7</xdr:col>
      <xdr:colOff>628650</xdr:colOff>
      <xdr:row>100</xdr:row>
      <xdr:rowOff>95250</xdr:rowOff>
    </xdr:from>
    <xdr:ext cx="5715000" cy="3533775"/>
    <xdr:graphicFrame macro="">
      <xdr:nvGraphicFramePr>
        <xdr:cNvPr id="13" name="Chart 12" title="Chart">
          <a:extLst>
            <a:ext uri="{FF2B5EF4-FFF2-40B4-BE49-F238E27FC236}">
              <a16:creationId xmlns:a16="http://schemas.microsoft.com/office/drawing/2014/main" id="{CD1EBEDF-63DC-4725-81F0-57A15F2B51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 fLocksWithSheet="0"/>
  </xdr:oneCellAnchor>
  <xdr:oneCellAnchor>
    <xdr:from>
      <xdr:col>0</xdr:col>
      <xdr:colOff>95250</xdr:colOff>
      <xdr:row>131</xdr:row>
      <xdr:rowOff>161925</xdr:rowOff>
    </xdr:from>
    <xdr:ext cx="3590925" cy="2667000"/>
    <xdr:graphicFrame macro="">
      <xdr:nvGraphicFramePr>
        <xdr:cNvPr id="14" name="Chart 13" title="Chart">
          <a:extLst>
            <a:ext uri="{FF2B5EF4-FFF2-40B4-BE49-F238E27FC236}">
              <a16:creationId xmlns:a16="http://schemas.microsoft.com/office/drawing/2014/main" id="{00922726-5203-4960-A3CF-2ACE661276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 fLocksWithSheet="0"/>
  </xdr:oneCellAnchor>
  <xdr:oneCellAnchor>
    <xdr:from>
      <xdr:col>3</xdr:col>
      <xdr:colOff>85725</xdr:colOff>
      <xdr:row>131</xdr:row>
      <xdr:rowOff>161925</xdr:rowOff>
    </xdr:from>
    <xdr:ext cx="2828925" cy="2667000"/>
    <xdr:graphicFrame macro="">
      <xdr:nvGraphicFramePr>
        <xdr:cNvPr id="15" name="Chart 14" title="Chart">
          <a:extLst>
            <a:ext uri="{FF2B5EF4-FFF2-40B4-BE49-F238E27FC236}">
              <a16:creationId xmlns:a16="http://schemas.microsoft.com/office/drawing/2014/main" id="{3FE6A65E-4890-4580-8097-C7895A74AF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 fLocksWithSheet="0"/>
  </xdr:oneCellAnchor>
  <xdr:oneCellAnchor>
    <xdr:from>
      <xdr:col>6</xdr:col>
      <xdr:colOff>133350</xdr:colOff>
      <xdr:row>131</xdr:row>
      <xdr:rowOff>123825</xdr:rowOff>
    </xdr:from>
    <xdr:ext cx="3305175" cy="2667000"/>
    <xdr:graphicFrame macro="">
      <xdr:nvGraphicFramePr>
        <xdr:cNvPr id="16" name="Chart 15" title="Chart">
          <a:extLst>
            <a:ext uri="{FF2B5EF4-FFF2-40B4-BE49-F238E27FC236}">
              <a16:creationId xmlns:a16="http://schemas.microsoft.com/office/drawing/2014/main" id="{9158C0E4-AB90-4910-A0CB-FE934136C1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 fLocksWithSheet="0"/>
  </xdr:oneCellAnchor>
  <xdr:oneCellAnchor>
    <xdr:from>
      <xdr:col>9</xdr:col>
      <xdr:colOff>647700</xdr:colOff>
      <xdr:row>131</xdr:row>
      <xdr:rowOff>123825</xdr:rowOff>
    </xdr:from>
    <xdr:ext cx="3305175" cy="2667000"/>
    <xdr:graphicFrame macro="">
      <xdr:nvGraphicFramePr>
        <xdr:cNvPr id="17" name="Chart 16" title="Chart">
          <a:extLst>
            <a:ext uri="{FF2B5EF4-FFF2-40B4-BE49-F238E27FC236}">
              <a16:creationId xmlns:a16="http://schemas.microsoft.com/office/drawing/2014/main" id="{B4A328FC-7F6F-4561-9AFC-1E37361F23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 fLocksWithSheet="0"/>
  </xdr:oneCellAnchor>
  <xdr:oneCellAnchor>
    <xdr:from>
      <xdr:col>12</xdr:col>
      <xdr:colOff>85725</xdr:colOff>
      <xdr:row>148</xdr:row>
      <xdr:rowOff>104775</xdr:rowOff>
    </xdr:from>
    <xdr:ext cx="5715000" cy="3533775"/>
    <xdr:graphicFrame macro="">
      <xdr:nvGraphicFramePr>
        <xdr:cNvPr id="18" name="Chart 17" title="Chart">
          <a:extLst>
            <a:ext uri="{FF2B5EF4-FFF2-40B4-BE49-F238E27FC236}">
              <a16:creationId xmlns:a16="http://schemas.microsoft.com/office/drawing/2014/main" id="{A2B2B292-D661-4857-ACD6-B3861BB508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 fLocksWithSheet="0"/>
  </xdr:oneCellAnchor>
  <xdr:oneCellAnchor>
    <xdr:from>
      <xdr:col>7</xdr:col>
      <xdr:colOff>781050</xdr:colOff>
      <xdr:row>170</xdr:row>
      <xdr:rowOff>200025</xdr:rowOff>
    </xdr:from>
    <xdr:ext cx="5715000" cy="3533775"/>
    <xdr:graphicFrame macro="">
      <xdr:nvGraphicFramePr>
        <xdr:cNvPr id="19" name="Chart 18" title="Chart">
          <a:extLst>
            <a:ext uri="{FF2B5EF4-FFF2-40B4-BE49-F238E27FC236}">
              <a16:creationId xmlns:a16="http://schemas.microsoft.com/office/drawing/2014/main" id="{369BB91F-5609-44D1-8717-B0CA5C5F1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 fLocksWithSheet="0"/>
  </xdr:oneCellAnchor>
  <xdr:oneCellAnchor>
    <xdr:from>
      <xdr:col>0</xdr:col>
      <xdr:colOff>0</xdr:colOff>
      <xdr:row>158</xdr:row>
      <xdr:rowOff>85725</xdr:rowOff>
    </xdr:from>
    <xdr:ext cx="5715000" cy="3533775"/>
    <xdr:graphicFrame macro="">
      <xdr:nvGraphicFramePr>
        <xdr:cNvPr id="20" name="Chart 19" title="Chart">
          <a:extLst>
            <a:ext uri="{FF2B5EF4-FFF2-40B4-BE49-F238E27FC236}">
              <a16:creationId xmlns:a16="http://schemas.microsoft.com/office/drawing/2014/main" id="{8BA17806-EC0F-4781-99D7-69C3C4C1F0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 fLocksWithSheet="0"/>
  </xdr:oneCellAnchor>
  <xdr:oneCellAnchor>
    <xdr:from>
      <xdr:col>3</xdr:col>
      <xdr:colOff>333375</xdr:colOff>
      <xdr:row>158</xdr:row>
      <xdr:rowOff>76200</xdr:rowOff>
    </xdr:from>
    <xdr:ext cx="5715000" cy="3533775"/>
    <xdr:graphicFrame macro="">
      <xdr:nvGraphicFramePr>
        <xdr:cNvPr id="21" name="Chart 20" title="Chart">
          <a:extLst>
            <a:ext uri="{FF2B5EF4-FFF2-40B4-BE49-F238E27FC236}">
              <a16:creationId xmlns:a16="http://schemas.microsoft.com/office/drawing/2014/main" id="{DC7B643C-F043-4BC3-B19C-913B02ED08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 fLocksWithSheet="0"/>
  </xdr:oneCellAnchor>
  <xdr:oneCellAnchor>
    <xdr:from>
      <xdr:col>0</xdr:col>
      <xdr:colOff>0</xdr:colOff>
      <xdr:row>204</xdr:row>
      <xdr:rowOff>9525</xdr:rowOff>
    </xdr:from>
    <xdr:ext cx="5715000" cy="3533775"/>
    <xdr:graphicFrame macro="">
      <xdr:nvGraphicFramePr>
        <xdr:cNvPr id="22" name="Chart 21" title="Chart">
          <a:extLst>
            <a:ext uri="{FF2B5EF4-FFF2-40B4-BE49-F238E27FC236}">
              <a16:creationId xmlns:a16="http://schemas.microsoft.com/office/drawing/2014/main" id="{EF6AE09D-95B1-43E8-B4CB-A7593C5AA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 fLocksWithSheet="0"/>
  </xdr:oneCellAnchor>
  <xdr:oneCellAnchor>
    <xdr:from>
      <xdr:col>0</xdr:col>
      <xdr:colOff>0</xdr:colOff>
      <xdr:row>206</xdr:row>
      <xdr:rowOff>133350</xdr:rowOff>
    </xdr:from>
    <xdr:ext cx="5715000" cy="3533775"/>
    <xdr:graphicFrame macro="">
      <xdr:nvGraphicFramePr>
        <xdr:cNvPr id="23" name="Chart 22" title="Chart">
          <a:extLst>
            <a:ext uri="{FF2B5EF4-FFF2-40B4-BE49-F238E27FC236}">
              <a16:creationId xmlns:a16="http://schemas.microsoft.com/office/drawing/2014/main" id="{F09F6829-3E34-4939-9528-19D945E82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 fLocksWithSheet="0"/>
  </xdr:oneCellAnchor>
  <xdr:oneCellAnchor>
    <xdr:from>
      <xdr:col>3</xdr:col>
      <xdr:colOff>276225</xdr:colOff>
      <xdr:row>210</xdr:row>
      <xdr:rowOff>114300</xdr:rowOff>
    </xdr:from>
    <xdr:ext cx="5715000" cy="3533775"/>
    <xdr:graphicFrame macro="">
      <xdr:nvGraphicFramePr>
        <xdr:cNvPr id="24" name="Chart 23" title="Chart">
          <a:extLst>
            <a:ext uri="{FF2B5EF4-FFF2-40B4-BE49-F238E27FC236}">
              <a16:creationId xmlns:a16="http://schemas.microsoft.com/office/drawing/2014/main" id="{5957AA65-94BA-4607-9B33-9724C4570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 fLocksWithSheet="0"/>
  </xdr:oneCellAnchor>
  <xdr:oneCellAnchor>
    <xdr:from>
      <xdr:col>10</xdr:col>
      <xdr:colOff>228600</xdr:colOff>
      <xdr:row>198</xdr:row>
      <xdr:rowOff>161925</xdr:rowOff>
    </xdr:from>
    <xdr:ext cx="5715000" cy="3533775"/>
    <xdr:graphicFrame macro="">
      <xdr:nvGraphicFramePr>
        <xdr:cNvPr id="25" name="Chart 24" title="Chart">
          <a:extLst>
            <a:ext uri="{FF2B5EF4-FFF2-40B4-BE49-F238E27FC236}">
              <a16:creationId xmlns:a16="http://schemas.microsoft.com/office/drawing/2014/main" id="{16B742F8-53EF-45F4-8DE0-80E5809BB1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 fLocksWithSheet="0"/>
  </xdr:oneCellAnchor>
  <xdr:oneCellAnchor>
    <xdr:from>
      <xdr:col>0</xdr:col>
      <xdr:colOff>0</xdr:colOff>
      <xdr:row>227</xdr:row>
      <xdr:rowOff>152400</xdr:rowOff>
    </xdr:from>
    <xdr:ext cx="5715000" cy="3533775"/>
    <xdr:graphicFrame macro="">
      <xdr:nvGraphicFramePr>
        <xdr:cNvPr id="26" name="Chart 25" title="Chart">
          <a:extLst>
            <a:ext uri="{FF2B5EF4-FFF2-40B4-BE49-F238E27FC236}">
              <a16:creationId xmlns:a16="http://schemas.microsoft.com/office/drawing/2014/main" id="{60042AF7-D27D-47F5-BC9D-19E8E78FC4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 fLocksWithSheet="0"/>
  </xdr:oneCellAnchor>
  <xdr:oneCellAnchor>
    <xdr:from>
      <xdr:col>0</xdr:col>
      <xdr:colOff>0</xdr:colOff>
      <xdr:row>257</xdr:row>
      <xdr:rowOff>85725</xdr:rowOff>
    </xdr:from>
    <xdr:ext cx="5715000" cy="3533775"/>
    <xdr:graphicFrame macro="">
      <xdr:nvGraphicFramePr>
        <xdr:cNvPr id="27" name="Chart 26" title="Chart">
          <a:extLst>
            <a:ext uri="{FF2B5EF4-FFF2-40B4-BE49-F238E27FC236}">
              <a16:creationId xmlns:a16="http://schemas.microsoft.com/office/drawing/2014/main" id="{3A763D93-02FD-402F-89B9-1B1288B5F6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 fLocksWithSheet="0"/>
  </xdr:oneCellAnchor>
  <xdr:oneCellAnchor>
    <xdr:from>
      <xdr:col>1</xdr:col>
      <xdr:colOff>257175</xdr:colOff>
      <xdr:row>261</xdr:row>
      <xdr:rowOff>38100</xdr:rowOff>
    </xdr:from>
    <xdr:ext cx="5715000" cy="3533775"/>
    <xdr:graphicFrame macro="">
      <xdr:nvGraphicFramePr>
        <xdr:cNvPr id="28" name="Chart 27" title="Chart">
          <a:extLst>
            <a:ext uri="{FF2B5EF4-FFF2-40B4-BE49-F238E27FC236}">
              <a16:creationId xmlns:a16="http://schemas.microsoft.com/office/drawing/2014/main" id="{62507A43-811B-493B-83B7-8166964EC8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 fLocksWithSheet="0"/>
  </xdr:oneCellAnchor>
  <xdr:oneCellAnchor>
    <xdr:from>
      <xdr:col>2</xdr:col>
      <xdr:colOff>533400</xdr:colOff>
      <xdr:row>251</xdr:row>
      <xdr:rowOff>104775</xdr:rowOff>
    </xdr:from>
    <xdr:ext cx="5715000" cy="3533775"/>
    <xdr:graphicFrame macro="">
      <xdr:nvGraphicFramePr>
        <xdr:cNvPr id="29" name="Chart 28" title="Chart">
          <a:extLst>
            <a:ext uri="{FF2B5EF4-FFF2-40B4-BE49-F238E27FC236}">
              <a16:creationId xmlns:a16="http://schemas.microsoft.com/office/drawing/2014/main" id="{AC10C250-71B7-41A4-BB6E-DDCFF1480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 fLocksWithSheet="0"/>
  </xdr:oneCellAnchor>
  <xdr:oneCellAnchor>
    <xdr:from>
      <xdr:col>6</xdr:col>
      <xdr:colOff>38100</xdr:colOff>
      <xdr:row>257</xdr:row>
      <xdr:rowOff>161925</xdr:rowOff>
    </xdr:from>
    <xdr:ext cx="5715000" cy="3533775"/>
    <xdr:graphicFrame macro="">
      <xdr:nvGraphicFramePr>
        <xdr:cNvPr id="30" name="Chart 29" title="Chart">
          <a:extLst>
            <a:ext uri="{FF2B5EF4-FFF2-40B4-BE49-F238E27FC236}">
              <a16:creationId xmlns:a16="http://schemas.microsoft.com/office/drawing/2014/main" id="{D52353C1-5E5F-4800-98D3-8B6E819CEC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180975</xdr:colOff>
      <xdr:row>20</xdr:row>
      <xdr:rowOff>76200</xdr:rowOff>
    </xdr:from>
    <xdr:ext cx="5715000" cy="3533775"/>
    <xdr:graphicFrame macro="">
      <xdr:nvGraphicFramePr>
        <xdr:cNvPr id="2" name="Chart 30" title="Chart">
          <a:extLst>
            <a:ext uri="{FF2B5EF4-FFF2-40B4-BE49-F238E27FC236}">
              <a16:creationId xmlns:a16="http://schemas.microsoft.com/office/drawing/2014/main" id="{596B76DA-D5D3-4B93-BBA5-AB9240FE47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2</xdr:col>
      <xdr:colOff>304800</xdr:colOff>
      <xdr:row>0</xdr:row>
      <xdr:rowOff>95250</xdr:rowOff>
    </xdr:from>
    <xdr:ext cx="5715000" cy="3533775"/>
    <xdr:graphicFrame macro="">
      <xdr:nvGraphicFramePr>
        <xdr:cNvPr id="3" name="Chart 31" title="Chart">
          <a:extLst>
            <a:ext uri="{FF2B5EF4-FFF2-40B4-BE49-F238E27FC236}">
              <a16:creationId xmlns:a16="http://schemas.microsoft.com/office/drawing/2014/main" id="{C2AC13C6-31D5-4E09-A7BD-78AB7F2799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2</xdr:col>
      <xdr:colOff>600075</xdr:colOff>
      <xdr:row>39</xdr:row>
      <xdr:rowOff>161925</xdr:rowOff>
    </xdr:from>
    <xdr:ext cx="5715000" cy="3533775"/>
    <xdr:graphicFrame macro="">
      <xdr:nvGraphicFramePr>
        <xdr:cNvPr id="4" name="Chart 32" title="Chart">
          <a:extLst>
            <a:ext uri="{FF2B5EF4-FFF2-40B4-BE49-F238E27FC236}">
              <a16:creationId xmlns:a16="http://schemas.microsoft.com/office/drawing/2014/main" id="{421BC2B9-A8A6-43F7-8E0C-51E0EE1DCC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3</xdr:col>
      <xdr:colOff>457200</xdr:colOff>
      <xdr:row>57</xdr:row>
      <xdr:rowOff>104775</xdr:rowOff>
    </xdr:from>
    <xdr:ext cx="5715000" cy="3533775"/>
    <xdr:graphicFrame macro="">
      <xdr:nvGraphicFramePr>
        <xdr:cNvPr id="5" name="Chart 33" title="Chart">
          <a:extLst>
            <a:ext uri="{FF2B5EF4-FFF2-40B4-BE49-F238E27FC236}">
              <a16:creationId xmlns:a16="http://schemas.microsoft.com/office/drawing/2014/main" id="{53515ABF-F23C-423B-8037-B566007F39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2</xdr:col>
      <xdr:colOff>771525</xdr:colOff>
      <xdr:row>77</xdr:row>
      <xdr:rowOff>95250</xdr:rowOff>
    </xdr:from>
    <xdr:ext cx="5715000" cy="3533775"/>
    <xdr:graphicFrame macro="">
      <xdr:nvGraphicFramePr>
        <xdr:cNvPr id="6" name="Chart 34" title="Chart">
          <a:extLst>
            <a:ext uri="{FF2B5EF4-FFF2-40B4-BE49-F238E27FC236}">
              <a16:creationId xmlns:a16="http://schemas.microsoft.com/office/drawing/2014/main" id="{C1511D2D-4355-426E-817E-DB76414B93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2</xdr:col>
      <xdr:colOff>600075</xdr:colOff>
      <xdr:row>96</xdr:row>
      <xdr:rowOff>133350</xdr:rowOff>
    </xdr:from>
    <xdr:ext cx="5715000" cy="3533775"/>
    <xdr:graphicFrame macro="">
      <xdr:nvGraphicFramePr>
        <xdr:cNvPr id="7" name="Chart 35" title="Chart">
          <a:extLst>
            <a:ext uri="{FF2B5EF4-FFF2-40B4-BE49-F238E27FC236}">
              <a16:creationId xmlns:a16="http://schemas.microsoft.com/office/drawing/2014/main" id="{A36A3587-7219-4822-AFC6-9FF75300E4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2</xdr:col>
      <xdr:colOff>542925</xdr:colOff>
      <xdr:row>4</xdr:row>
      <xdr:rowOff>57150</xdr:rowOff>
    </xdr:from>
    <xdr:ext cx="5715000" cy="3533775"/>
    <xdr:graphicFrame macro="">
      <xdr:nvGraphicFramePr>
        <xdr:cNvPr id="8" name="Chart 36" title="Chart">
          <a:extLst>
            <a:ext uri="{FF2B5EF4-FFF2-40B4-BE49-F238E27FC236}">
              <a16:creationId xmlns:a16="http://schemas.microsoft.com/office/drawing/2014/main" id="{EB65B09C-E25D-4DFE-AF64-E3DBD3D11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3</xdr:col>
      <xdr:colOff>276225</xdr:colOff>
      <xdr:row>111</xdr:row>
      <xdr:rowOff>104775</xdr:rowOff>
    </xdr:from>
    <xdr:ext cx="5715000" cy="3533775"/>
    <xdr:graphicFrame macro="">
      <xdr:nvGraphicFramePr>
        <xdr:cNvPr id="9" name="Chart 37" title="Chart">
          <a:extLst>
            <a:ext uri="{FF2B5EF4-FFF2-40B4-BE49-F238E27FC236}">
              <a16:creationId xmlns:a16="http://schemas.microsoft.com/office/drawing/2014/main" id="{452EDB52-DA73-4180-9224-EDA8BCCDE4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oneCellAnchor>
  <xdr:oneCellAnchor>
    <xdr:from>
      <xdr:col>3</xdr:col>
      <xdr:colOff>104775</xdr:colOff>
      <xdr:row>129</xdr:row>
      <xdr:rowOff>190500</xdr:rowOff>
    </xdr:from>
    <xdr:ext cx="5715000" cy="3533775"/>
    <xdr:graphicFrame macro="">
      <xdr:nvGraphicFramePr>
        <xdr:cNvPr id="10" name="Chart 38" title="Chart">
          <a:extLst>
            <a:ext uri="{FF2B5EF4-FFF2-40B4-BE49-F238E27FC236}">
              <a16:creationId xmlns:a16="http://schemas.microsoft.com/office/drawing/2014/main" id="{A0B97E3A-8631-408B-AD45-1D32FA2E8D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oneCellAnchor>
  <xdr:oneCellAnchor>
    <xdr:from>
      <xdr:col>3</xdr:col>
      <xdr:colOff>276225</xdr:colOff>
      <xdr:row>137</xdr:row>
      <xdr:rowOff>104775</xdr:rowOff>
    </xdr:from>
    <xdr:ext cx="5715000" cy="3533775"/>
    <xdr:graphicFrame macro="">
      <xdr:nvGraphicFramePr>
        <xdr:cNvPr id="11" name="Chart 39" title="Chart">
          <a:extLst>
            <a:ext uri="{FF2B5EF4-FFF2-40B4-BE49-F238E27FC236}">
              <a16:creationId xmlns:a16="http://schemas.microsoft.com/office/drawing/2014/main" id="{97333231-F764-47A8-AF89-06A17CA046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 fLocksWithSheet="0"/>
  </xdr:oneCellAnchor>
  <xdr:oneCellAnchor>
    <xdr:from>
      <xdr:col>2</xdr:col>
      <xdr:colOff>361950</xdr:colOff>
      <xdr:row>159</xdr:row>
      <xdr:rowOff>200025</xdr:rowOff>
    </xdr:from>
    <xdr:ext cx="5715000" cy="3533775"/>
    <xdr:graphicFrame macro="">
      <xdr:nvGraphicFramePr>
        <xdr:cNvPr id="12" name="Chart 40" title="Chart">
          <a:extLst>
            <a:ext uri="{FF2B5EF4-FFF2-40B4-BE49-F238E27FC236}">
              <a16:creationId xmlns:a16="http://schemas.microsoft.com/office/drawing/2014/main" id="{16CFC8E1-3DB6-4404-9A78-B2F8A0160B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 fLocksWithSheet="0"/>
  </xdr:oneCellAnchor>
  <xdr:oneCellAnchor>
    <xdr:from>
      <xdr:col>3</xdr:col>
      <xdr:colOff>276225</xdr:colOff>
      <xdr:row>172</xdr:row>
      <xdr:rowOff>161925</xdr:rowOff>
    </xdr:from>
    <xdr:ext cx="5715000" cy="3533775"/>
    <xdr:graphicFrame macro="">
      <xdr:nvGraphicFramePr>
        <xdr:cNvPr id="13" name="Chart 41" title="Chart">
          <a:extLst>
            <a:ext uri="{FF2B5EF4-FFF2-40B4-BE49-F238E27FC236}">
              <a16:creationId xmlns:a16="http://schemas.microsoft.com/office/drawing/2014/main" id="{420E6A87-3D96-4F3E-BA9F-6B98E80231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A7CEA-1A19-46C5-BACD-345604C9A099}">
  <dimension ref="A1:F109"/>
  <sheetViews>
    <sheetView workbookViewId="0">
      <selection activeCell="E3" sqref="E3"/>
    </sheetView>
  </sheetViews>
  <sheetFormatPr defaultRowHeight="14.5"/>
  <cols>
    <col min="1" max="1" width="20.453125" customWidth="1"/>
    <col min="2" max="2" width="23.81640625" customWidth="1"/>
    <col min="4" max="4" width="36" customWidth="1"/>
    <col min="5" max="5" width="13.1796875" customWidth="1"/>
    <col min="6" max="6" width="18.26953125" customWidth="1"/>
  </cols>
  <sheetData>
    <row r="1" spans="1:6">
      <c r="A1" s="30" t="s">
        <v>11</v>
      </c>
      <c r="B1" s="30"/>
      <c r="D1" s="30" t="s">
        <v>14</v>
      </c>
      <c r="E1" s="30"/>
      <c r="F1" s="30"/>
    </row>
    <row r="2" spans="1:6">
      <c r="A2" s="4" t="s">
        <v>9</v>
      </c>
      <c r="B2" s="4" t="s">
        <v>10</v>
      </c>
      <c r="D2" s="4" t="s">
        <v>13</v>
      </c>
      <c r="E2" s="4" t="s">
        <v>36</v>
      </c>
      <c r="F2" s="4" t="s">
        <v>12</v>
      </c>
    </row>
    <row r="3" spans="1:6">
      <c r="A3">
        <v>80</v>
      </c>
      <c r="B3">
        <v>77697.100000000006</v>
      </c>
      <c r="D3">
        <v>0</v>
      </c>
      <c r="E3">
        <v>656.67578000000003</v>
      </c>
      <c r="F3">
        <v>31.46959</v>
      </c>
    </row>
    <row r="4" spans="1:6">
      <c r="A4">
        <v>100</v>
      </c>
      <c r="B4">
        <v>91708.3</v>
      </c>
      <c r="D4">
        <v>15.8</v>
      </c>
      <c r="E4">
        <v>4165.8454400000001</v>
      </c>
      <c r="F4">
        <v>169.417</v>
      </c>
    </row>
    <row r="5" spans="1:6">
      <c r="A5">
        <v>120</v>
      </c>
      <c r="B5">
        <v>75984.7</v>
      </c>
      <c r="D5">
        <v>7.44</v>
      </c>
      <c r="E5">
        <v>2584.6287600000001</v>
      </c>
      <c r="F5">
        <v>121.47678999999999</v>
      </c>
    </row>
    <row r="6" spans="1:6">
      <c r="A6">
        <v>140</v>
      </c>
      <c r="B6">
        <v>63869.3</v>
      </c>
      <c r="D6">
        <v>2.54</v>
      </c>
      <c r="E6">
        <v>1207.0095100000001</v>
      </c>
      <c r="F6">
        <v>90.091899999999995</v>
      </c>
    </row>
    <row r="7" spans="1:6">
      <c r="A7">
        <v>160</v>
      </c>
      <c r="B7">
        <v>79961.100000000006</v>
      </c>
      <c r="D7">
        <v>2.54</v>
      </c>
      <c r="E7">
        <v>1574.5414900000001</v>
      </c>
      <c r="F7">
        <v>80.805040000000005</v>
      </c>
    </row>
    <row r="8" spans="1:6">
      <c r="A8">
        <v>180</v>
      </c>
      <c r="B8">
        <v>57445.5</v>
      </c>
      <c r="D8">
        <v>5.79</v>
      </c>
      <c r="E8">
        <v>2306.09186</v>
      </c>
      <c r="F8">
        <v>76.418319999999994</v>
      </c>
    </row>
    <row r="9" spans="1:6">
      <c r="A9">
        <v>200</v>
      </c>
      <c r="B9">
        <v>44780.1</v>
      </c>
      <c r="D9">
        <v>9.09</v>
      </c>
      <c r="E9">
        <v>2701.0833899999998</v>
      </c>
      <c r="F9">
        <v>154.95497</v>
      </c>
    </row>
    <row r="10" spans="1:6">
      <c r="A10">
        <v>220</v>
      </c>
      <c r="B10">
        <v>55060.3</v>
      </c>
      <c r="D10">
        <v>14.1</v>
      </c>
      <c r="E10">
        <v>4006.5970200000002</v>
      </c>
      <c r="F10">
        <v>167.44189</v>
      </c>
    </row>
    <row r="11" spans="1:6">
      <c r="A11">
        <v>240</v>
      </c>
      <c r="B11">
        <v>48146.3</v>
      </c>
      <c r="D11">
        <v>12.4</v>
      </c>
      <c r="E11">
        <v>3179.1853000000001</v>
      </c>
      <c r="F11">
        <v>189.10905</v>
      </c>
    </row>
    <row r="12" spans="1:6">
      <c r="A12">
        <v>260</v>
      </c>
      <c r="B12">
        <v>41600.1</v>
      </c>
      <c r="D12">
        <v>10.8</v>
      </c>
      <c r="E12">
        <v>3455.7412599999998</v>
      </c>
      <c r="F12">
        <v>194.07928000000001</v>
      </c>
    </row>
    <row r="13" spans="1:6">
      <c r="A13">
        <v>280</v>
      </c>
      <c r="B13">
        <v>31445.1</v>
      </c>
      <c r="D13">
        <v>4.16</v>
      </c>
      <c r="E13">
        <v>1983.2573299999999</v>
      </c>
      <c r="F13">
        <v>135.89556999999999</v>
      </c>
    </row>
    <row r="14" spans="1:6">
      <c r="A14">
        <v>300</v>
      </c>
      <c r="B14">
        <v>52919.5</v>
      </c>
      <c r="D14">
        <v>1.73</v>
      </c>
      <c r="E14">
        <v>1300.2920799999999</v>
      </c>
      <c r="F14">
        <v>56.702260000000003</v>
      </c>
    </row>
    <row r="15" spans="1:6">
      <c r="A15">
        <v>320</v>
      </c>
      <c r="B15">
        <v>29362.9</v>
      </c>
      <c r="D15">
        <v>9.09</v>
      </c>
      <c r="E15">
        <v>2562.7717699999998</v>
      </c>
      <c r="F15">
        <v>128.36904999999999</v>
      </c>
    </row>
    <row r="16" spans="1:6">
      <c r="A16">
        <v>340</v>
      </c>
      <c r="B16">
        <v>28264.5</v>
      </c>
    </row>
    <row r="17" spans="1:2">
      <c r="A17">
        <v>360</v>
      </c>
      <c r="B17">
        <v>29118.7</v>
      </c>
    </row>
    <row r="18" spans="1:2">
      <c r="A18">
        <v>380</v>
      </c>
      <c r="B18">
        <v>31995.3</v>
      </c>
    </row>
    <row r="19" spans="1:2">
      <c r="A19">
        <v>400</v>
      </c>
      <c r="B19">
        <v>19760.5</v>
      </c>
    </row>
    <row r="20" spans="1:2">
      <c r="A20">
        <v>420</v>
      </c>
      <c r="B20">
        <v>21595.1</v>
      </c>
    </row>
    <row r="21" spans="1:2">
      <c r="A21">
        <v>440</v>
      </c>
      <c r="B21">
        <v>29915.9</v>
      </c>
    </row>
    <row r="22" spans="1:2">
      <c r="A22">
        <v>460</v>
      </c>
      <c r="B22">
        <v>20862.099999999999</v>
      </c>
    </row>
    <row r="23" spans="1:2">
      <c r="A23">
        <v>480</v>
      </c>
      <c r="B23">
        <v>19149.3</v>
      </c>
    </row>
    <row r="24" spans="1:2">
      <c r="A24">
        <v>500</v>
      </c>
      <c r="B24">
        <v>16272.7</v>
      </c>
    </row>
    <row r="25" spans="1:2">
      <c r="A25">
        <v>520</v>
      </c>
      <c r="B25">
        <v>17436.5</v>
      </c>
    </row>
    <row r="26" spans="1:2">
      <c r="A26">
        <v>540</v>
      </c>
      <c r="B26">
        <v>10829.7</v>
      </c>
    </row>
    <row r="27" spans="1:2">
      <c r="A27">
        <v>560</v>
      </c>
      <c r="B27">
        <v>11564.5</v>
      </c>
    </row>
    <row r="28" spans="1:2">
      <c r="A28">
        <v>580</v>
      </c>
      <c r="B28">
        <v>14133.3</v>
      </c>
    </row>
    <row r="29" spans="1:2">
      <c r="A29">
        <v>600</v>
      </c>
      <c r="B29">
        <v>10768.9</v>
      </c>
    </row>
    <row r="30" spans="1:2">
      <c r="A30">
        <v>620</v>
      </c>
      <c r="B30">
        <v>15357.3</v>
      </c>
    </row>
    <row r="31" spans="1:2">
      <c r="A31">
        <v>640</v>
      </c>
      <c r="B31">
        <v>15357.5</v>
      </c>
    </row>
    <row r="32" spans="1:2">
      <c r="A32">
        <v>660</v>
      </c>
      <c r="B32">
        <v>9118.1</v>
      </c>
    </row>
    <row r="33" spans="1:2">
      <c r="A33">
        <v>680</v>
      </c>
      <c r="B33">
        <v>8813.2999999999993</v>
      </c>
    </row>
    <row r="34" spans="1:2">
      <c r="A34">
        <v>700</v>
      </c>
      <c r="B34">
        <v>10586.9</v>
      </c>
    </row>
    <row r="35" spans="1:2">
      <c r="A35">
        <v>720</v>
      </c>
      <c r="B35">
        <v>9303.7000000000007</v>
      </c>
    </row>
    <row r="36" spans="1:2">
      <c r="A36">
        <v>740</v>
      </c>
      <c r="B36">
        <v>10709.1</v>
      </c>
    </row>
    <row r="37" spans="1:2">
      <c r="A37">
        <v>760</v>
      </c>
      <c r="B37">
        <v>6488.9</v>
      </c>
    </row>
    <row r="38" spans="1:2">
      <c r="A38">
        <v>780</v>
      </c>
      <c r="B38">
        <v>5695.1</v>
      </c>
    </row>
    <row r="39" spans="1:2">
      <c r="A39">
        <v>800</v>
      </c>
      <c r="B39">
        <v>8139.7</v>
      </c>
    </row>
    <row r="40" spans="1:2">
      <c r="A40">
        <v>820</v>
      </c>
      <c r="B40">
        <v>4839.1000000000004</v>
      </c>
    </row>
    <row r="41" spans="1:2">
      <c r="A41">
        <v>840</v>
      </c>
      <c r="B41">
        <v>5327.9</v>
      </c>
    </row>
    <row r="42" spans="1:2">
      <c r="A42">
        <v>860</v>
      </c>
      <c r="B42">
        <v>4227.7</v>
      </c>
    </row>
    <row r="43" spans="1:2">
      <c r="A43">
        <v>880</v>
      </c>
      <c r="B43">
        <v>5999.5</v>
      </c>
    </row>
    <row r="44" spans="1:2">
      <c r="A44">
        <v>900</v>
      </c>
      <c r="B44">
        <v>2883.5</v>
      </c>
    </row>
    <row r="45" spans="1:2">
      <c r="A45">
        <v>920</v>
      </c>
      <c r="B45">
        <v>3432.9</v>
      </c>
    </row>
    <row r="46" spans="1:2">
      <c r="A46">
        <v>940</v>
      </c>
      <c r="B46">
        <v>3739.1</v>
      </c>
    </row>
    <row r="47" spans="1:2">
      <c r="A47">
        <v>960</v>
      </c>
      <c r="B47">
        <v>4716.1000000000004</v>
      </c>
    </row>
    <row r="48" spans="1:2">
      <c r="A48">
        <v>980</v>
      </c>
      <c r="B48">
        <v>6368.1</v>
      </c>
    </row>
    <row r="49" spans="1:2">
      <c r="A49">
        <v>1000</v>
      </c>
      <c r="B49">
        <v>3433.1</v>
      </c>
    </row>
    <row r="50" spans="1:2">
      <c r="A50">
        <v>1020</v>
      </c>
      <c r="B50">
        <v>4593.8999999999996</v>
      </c>
    </row>
    <row r="51" spans="1:2">
      <c r="A51">
        <v>1040</v>
      </c>
      <c r="B51">
        <v>6490.5</v>
      </c>
    </row>
    <row r="52" spans="1:2">
      <c r="A52">
        <v>1060</v>
      </c>
      <c r="B52">
        <v>4717.3</v>
      </c>
    </row>
    <row r="53" spans="1:2">
      <c r="A53">
        <v>1080</v>
      </c>
      <c r="B53">
        <v>3861.1</v>
      </c>
    </row>
    <row r="54" spans="1:2">
      <c r="A54">
        <v>1100</v>
      </c>
      <c r="B54">
        <v>5144.7</v>
      </c>
    </row>
    <row r="55" spans="1:2">
      <c r="A55">
        <v>1120</v>
      </c>
      <c r="B55">
        <v>4472.1000000000004</v>
      </c>
    </row>
    <row r="56" spans="1:2">
      <c r="A56">
        <v>1140</v>
      </c>
      <c r="B56">
        <v>4655.8999999999996</v>
      </c>
    </row>
    <row r="57" spans="1:2">
      <c r="A57">
        <v>1160</v>
      </c>
      <c r="B57">
        <v>2638.9</v>
      </c>
    </row>
    <row r="58" spans="1:2">
      <c r="A58">
        <v>1180</v>
      </c>
      <c r="B58">
        <v>3676.9</v>
      </c>
    </row>
    <row r="59" spans="1:2">
      <c r="A59">
        <v>1200</v>
      </c>
      <c r="B59">
        <v>1417.3</v>
      </c>
    </row>
    <row r="60" spans="1:2">
      <c r="A60">
        <v>1220</v>
      </c>
      <c r="B60">
        <v>4411.5</v>
      </c>
    </row>
    <row r="61" spans="1:2">
      <c r="A61">
        <v>1240</v>
      </c>
      <c r="B61">
        <v>3067.5</v>
      </c>
    </row>
    <row r="62" spans="1:2">
      <c r="A62">
        <v>1260</v>
      </c>
      <c r="B62">
        <v>1966.9</v>
      </c>
    </row>
    <row r="63" spans="1:2">
      <c r="A63">
        <v>1280</v>
      </c>
      <c r="B63">
        <v>2454.9</v>
      </c>
    </row>
    <row r="64" spans="1:2">
      <c r="A64">
        <v>1300</v>
      </c>
      <c r="B64">
        <v>3616.5</v>
      </c>
    </row>
    <row r="65" spans="1:2">
      <c r="A65">
        <v>1320</v>
      </c>
      <c r="B65">
        <v>2701.1</v>
      </c>
    </row>
    <row r="66" spans="1:2">
      <c r="A66">
        <v>1340</v>
      </c>
      <c r="B66">
        <v>3555.7</v>
      </c>
    </row>
    <row r="67" spans="1:2">
      <c r="A67">
        <v>1360</v>
      </c>
      <c r="B67">
        <v>3677.1</v>
      </c>
    </row>
    <row r="68" spans="1:2">
      <c r="A68">
        <v>1380</v>
      </c>
      <c r="B68">
        <v>4351.1000000000004</v>
      </c>
    </row>
    <row r="69" spans="1:2">
      <c r="A69">
        <v>1400</v>
      </c>
      <c r="B69">
        <v>2211.5</v>
      </c>
    </row>
    <row r="70" spans="1:2">
      <c r="A70">
        <v>1420</v>
      </c>
      <c r="B70">
        <v>1661.1</v>
      </c>
    </row>
    <row r="71" spans="1:2">
      <c r="A71">
        <v>1440</v>
      </c>
      <c r="B71">
        <v>3006.3</v>
      </c>
    </row>
    <row r="72" spans="1:2">
      <c r="A72">
        <v>1460</v>
      </c>
      <c r="B72">
        <v>1661.5</v>
      </c>
    </row>
    <row r="73" spans="1:2">
      <c r="A73">
        <v>1480</v>
      </c>
      <c r="B73">
        <v>3187.7</v>
      </c>
    </row>
    <row r="74" spans="1:2">
      <c r="A74">
        <v>1500</v>
      </c>
      <c r="B74">
        <v>3005.1</v>
      </c>
    </row>
    <row r="75" spans="1:2">
      <c r="A75">
        <v>1520</v>
      </c>
      <c r="B75">
        <v>3677.7</v>
      </c>
    </row>
    <row r="76" spans="1:2">
      <c r="A76">
        <v>1540</v>
      </c>
      <c r="B76">
        <v>3616.3</v>
      </c>
    </row>
    <row r="77" spans="1:2">
      <c r="A77">
        <v>1560</v>
      </c>
      <c r="B77">
        <v>1233.7</v>
      </c>
    </row>
    <row r="78" spans="1:2">
      <c r="A78">
        <v>1580</v>
      </c>
      <c r="B78">
        <v>1782.9</v>
      </c>
    </row>
    <row r="79" spans="1:2">
      <c r="A79">
        <v>1600</v>
      </c>
      <c r="B79">
        <v>4349.7</v>
      </c>
    </row>
    <row r="80" spans="1:2">
      <c r="A80">
        <v>1620</v>
      </c>
      <c r="B80">
        <v>2333.3000000000002</v>
      </c>
    </row>
    <row r="81" spans="1:2">
      <c r="A81">
        <v>1640</v>
      </c>
      <c r="B81">
        <v>1967.7</v>
      </c>
    </row>
    <row r="82" spans="1:2">
      <c r="A82">
        <v>1660</v>
      </c>
      <c r="B82">
        <v>2150.3000000000002</v>
      </c>
    </row>
    <row r="83" spans="1:2">
      <c r="A83">
        <v>1680</v>
      </c>
      <c r="B83">
        <v>1477.5</v>
      </c>
    </row>
    <row r="84" spans="1:2">
      <c r="A84">
        <v>1700</v>
      </c>
      <c r="B84">
        <v>2272.9</v>
      </c>
    </row>
    <row r="85" spans="1:2">
      <c r="A85">
        <v>1720</v>
      </c>
      <c r="B85">
        <v>3434.1</v>
      </c>
    </row>
    <row r="86" spans="1:2">
      <c r="A86">
        <v>1740</v>
      </c>
      <c r="B86">
        <v>2638.9</v>
      </c>
    </row>
    <row r="87" spans="1:2">
      <c r="A87">
        <v>1760</v>
      </c>
      <c r="B87">
        <v>2639.3</v>
      </c>
    </row>
    <row r="88" spans="1:2">
      <c r="A88">
        <v>1780</v>
      </c>
      <c r="B88">
        <v>3311.3</v>
      </c>
    </row>
    <row r="89" spans="1:2">
      <c r="A89">
        <v>1800</v>
      </c>
      <c r="B89">
        <v>1599.3</v>
      </c>
    </row>
    <row r="90" spans="1:2">
      <c r="A90">
        <v>1820</v>
      </c>
      <c r="B90">
        <v>1600.9</v>
      </c>
    </row>
    <row r="91" spans="1:2">
      <c r="A91">
        <v>1840</v>
      </c>
      <c r="B91">
        <v>2639.3</v>
      </c>
    </row>
    <row r="92" spans="1:2">
      <c r="A92">
        <v>1860</v>
      </c>
      <c r="B92">
        <v>3494.3</v>
      </c>
    </row>
    <row r="93" spans="1:2">
      <c r="A93">
        <v>1880</v>
      </c>
      <c r="B93">
        <v>3434.1</v>
      </c>
    </row>
    <row r="94" spans="1:2">
      <c r="A94">
        <v>1900</v>
      </c>
      <c r="B94">
        <v>744.1</v>
      </c>
    </row>
    <row r="95" spans="1:2">
      <c r="A95">
        <v>1920</v>
      </c>
      <c r="B95">
        <v>3311.5</v>
      </c>
    </row>
    <row r="96" spans="1:2">
      <c r="A96">
        <v>1940</v>
      </c>
      <c r="B96">
        <v>2210.6999999999998</v>
      </c>
    </row>
    <row r="97" spans="1:2">
      <c r="A97">
        <v>1960</v>
      </c>
      <c r="B97">
        <v>1539.1</v>
      </c>
    </row>
    <row r="98" spans="1:2">
      <c r="A98">
        <v>1980</v>
      </c>
      <c r="B98">
        <v>3188.9</v>
      </c>
    </row>
    <row r="99" spans="1:2">
      <c r="A99">
        <v>2000</v>
      </c>
      <c r="B99">
        <v>2517.1</v>
      </c>
    </row>
    <row r="100" spans="1:2">
      <c r="A100">
        <v>2020</v>
      </c>
      <c r="B100">
        <v>3190.3</v>
      </c>
    </row>
    <row r="101" spans="1:2">
      <c r="A101">
        <v>2040</v>
      </c>
      <c r="B101">
        <v>2761.5</v>
      </c>
    </row>
    <row r="102" spans="1:2">
      <c r="A102">
        <v>2060</v>
      </c>
      <c r="B102">
        <v>3067.5</v>
      </c>
    </row>
    <row r="103" spans="1:2">
      <c r="A103">
        <v>2080</v>
      </c>
      <c r="B103">
        <v>3861.9</v>
      </c>
    </row>
    <row r="104" spans="1:2">
      <c r="A104">
        <v>2100</v>
      </c>
      <c r="B104">
        <v>2150.3000000000002</v>
      </c>
    </row>
    <row r="105" spans="1:2">
      <c r="A105">
        <v>2120</v>
      </c>
      <c r="B105">
        <v>2334.5</v>
      </c>
    </row>
    <row r="106" spans="1:2">
      <c r="A106">
        <v>2140</v>
      </c>
      <c r="B106">
        <v>2149.1</v>
      </c>
    </row>
    <row r="107" spans="1:2">
      <c r="A107">
        <v>2160</v>
      </c>
      <c r="B107">
        <v>2578.9</v>
      </c>
    </row>
    <row r="108" spans="1:2">
      <c r="A108">
        <v>2180</v>
      </c>
      <c r="B108">
        <v>1171.9000000000001</v>
      </c>
    </row>
    <row r="109" spans="1:2">
      <c r="A109">
        <v>2200</v>
      </c>
      <c r="B109">
        <v>1294.9000000000001</v>
      </c>
    </row>
  </sheetData>
  <mergeCells count="2">
    <mergeCell ref="A1:B1"/>
    <mergeCell ref="D1: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929AC-08A4-4840-A882-060AF99DBD84}">
  <dimension ref="A1:M26"/>
  <sheetViews>
    <sheetView workbookViewId="0">
      <selection activeCell="H3" sqref="H3:M3"/>
    </sheetView>
  </sheetViews>
  <sheetFormatPr defaultRowHeight="14.5"/>
  <cols>
    <col min="1" max="1" width="19.81640625" style="10" customWidth="1"/>
    <col min="2" max="2" width="13.54296875" customWidth="1"/>
    <col min="4" max="4" width="3.6328125" customWidth="1"/>
    <col min="5" max="6" width="9.1796875" style="10"/>
  </cols>
  <sheetData>
    <row r="1" spans="1:13" ht="15" thickBot="1">
      <c r="B1" s="10"/>
      <c r="C1" s="10"/>
      <c r="D1" s="10"/>
    </row>
    <row r="2" spans="1:13" ht="15.5">
      <c r="B2" s="40" t="s">
        <v>52</v>
      </c>
      <c r="C2" s="41"/>
      <c r="D2" s="10"/>
      <c r="E2" s="44" t="s">
        <v>47</v>
      </c>
      <c r="F2" s="45"/>
    </row>
    <row r="3" spans="1:13" ht="16.5" customHeight="1">
      <c r="B3" s="18" t="s">
        <v>50</v>
      </c>
      <c r="C3" s="19" t="s">
        <v>51</v>
      </c>
      <c r="D3" s="10"/>
      <c r="E3" s="18" t="s">
        <v>50</v>
      </c>
      <c r="F3" s="19" t="s">
        <v>51</v>
      </c>
      <c r="H3" s="36" t="s">
        <v>79</v>
      </c>
      <c r="I3" s="36"/>
      <c r="J3" s="36"/>
      <c r="K3" s="36"/>
      <c r="L3" s="36"/>
      <c r="M3" s="36"/>
    </row>
    <row r="4" spans="1:13" ht="15.5">
      <c r="A4" s="11" t="s">
        <v>53</v>
      </c>
      <c r="B4" s="20">
        <v>100</v>
      </c>
      <c r="C4" s="21">
        <v>154</v>
      </c>
      <c r="D4" s="10"/>
      <c r="E4" s="20">
        <v>100</v>
      </c>
      <c r="F4" s="21">
        <v>154</v>
      </c>
    </row>
    <row r="5" spans="1:13">
      <c r="A5" s="12" t="s">
        <v>54</v>
      </c>
      <c r="B5" s="38">
        <v>15</v>
      </c>
      <c r="C5" s="39"/>
      <c r="D5" s="10"/>
      <c r="E5" s="38">
        <v>15</v>
      </c>
      <c r="F5" s="39"/>
    </row>
    <row r="6" spans="1:13">
      <c r="A6" s="12" t="s">
        <v>55</v>
      </c>
      <c r="B6" s="38">
        <v>100.16</v>
      </c>
      <c r="C6" s="39"/>
      <c r="D6" s="10"/>
      <c r="E6" s="38">
        <v>116.16</v>
      </c>
      <c r="F6" s="39"/>
    </row>
    <row r="7" spans="1:13" ht="15.5">
      <c r="A7" s="13" t="s">
        <v>56</v>
      </c>
      <c r="B7" s="38">
        <v>0.7</v>
      </c>
      <c r="C7" s="39"/>
      <c r="D7" s="10"/>
      <c r="E7" s="38">
        <v>0.6</v>
      </c>
      <c r="F7" s="39"/>
    </row>
    <row r="8" spans="1:13">
      <c r="A8" s="12" t="s">
        <v>57</v>
      </c>
      <c r="B8" s="20">
        <v>4</v>
      </c>
      <c r="C8" s="21">
        <v>1</v>
      </c>
      <c r="D8" s="10"/>
      <c r="E8" s="20">
        <v>4</v>
      </c>
      <c r="F8" s="21">
        <v>1</v>
      </c>
    </row>
    <row r="9" spans="1:13">
      <c r="A9" s="14" t="s">
        <v>58</v>
      </c>
      <c r="B9" s="38">
        <v>0.06</v>
      </c>
      <c r="C9" s="39"/>
      <c r="D9" s="10"/>
      <c r="E9" s="38">
        <v>7.0000000000000007E-2</v>
      </c>
      <c r="F9" s="39"/>
    </row>
    <row r="10" spans="1:13" ht="15.5">
      <c r="A10" s="11" t="s">
        <v>59</v>
      </c>
      <c r="B10" s="20">
        <v>0.2</v>
      </c>
      <c r="C10" s="21">
        <v>0.06</v>
      </c>
      <c r="D10" s="10"/>
      <c r="E10" s="20">
        <v>0.21</v>
      </c>
      <c r="F10" s="21">
        <v>0.06</v>
      </c>
    </row>
    <row r="11" spans="1:13">
      <c r="A11" s="12" t="s">
        <v>60</v>
      </c>
      <c r="B11" s="42">
        <v>1.1999999999999999E-12</v>
      </c>
      <c r="C11" s="43"/>
      <c r="D11" s="10"/>
      <c r="E11" s="42">
        <v>1.2999999999999999E-12</v>
      </c>
      <c r="F11" s="43"/>
    </row>
    <row r="12" spans="1:13" ht="18.75" customHeight="1">
      <c r="A12" s="12" t="s">
        <v>61</v>
      </c>
      <c r="B12" s="42">
        <v>7.7999999999999999E-12</v>
      </c>
      <c r="C12" s="43"/>
      <c r="D12" s="10"/>
      <c r="E12" s="42">
        <v>7.7999999999999999E-12</v>
      </c>
      <c r="F12" s="43"/>
    </row>
    <row r="13" spans="1:13">
      <c r="A13" s="15" t="s">
        <v>62</v>
      </c>
      <c r="B13" s="20">
        <v>0.56000000000000005</v>
      </c>
      <c r="C13" s="21">
        <v>0.37</v>
      </c>
      <c r="D13" s="10"/>
      <c r="E13" s="20">
        <v>0.56000000000000005</v>
      </c>
      <c r="F13" s="21">
        <v>0.37</v>
      </c>
    </row>
    <row r="14" spans="1:13">
      <c r="A14" s="12" t="s">
        <v>63</v>
      </c>
      <c r="B14" s="20">
        <v>3.8E-3</v>
      </c>
      <c r="C14" s="21">
        <v>4.1000000000000003E-3</v>
      </c>
      <c r="D14" s="10"/>
      <c r="E14" s="20">
        <v>3.8E-3</v>
      </c>
      <c r="F14" s="21">
        <v>4.1000000000000003E-3</v>
      </c>
    </row>
    <row r="15" spans="1:13">
      <c r="A15" s="12" t="s">
        <v>64</v>
      </c>
      <c r="B15" s="38">
        <v>6</v>
      </c>
      <c r="C15" s="39"/>
      <c r="D15" s="10"/>
      <c r="E15" s="38">
        <v>6</v>
      </c>
      <c r="F15" s="39"/>
    </row>
    <row r="16" spans="1:13">
      <c r="A16" s="15" t="s">
        <v>65</v>
      </c>
      <c r="B16" s="38">
        <v>2.7</v>
      </c>
      <c r="C16" s="39"/>
      <c r="D16" s="10"/>
      <c r="E16" s="38">
        <v>2.7</v>
      </c>
      <c r="F16" s="39"/>
    </row>
    <row r="17" spans="1:6" ht="15.5">
      <c r="A17" s="11" t="s">
        <v>10</v>
      </c>
      <c r="B17" s="20">
        <v>0.83</v>
      </c>
      <c r="C17" s="21">
        <v>0.75</v>
      </c>
      <c r="D17" s="10"/>
      <c r="E17" s="20">
        <v>0.83</v>
      </c>
      <c r="F17" s="21">
        <v>0.75</v>
      </c>
    </row>
    <row r="18" spans="1:6" ht="15.5">
      <c r="A18" s="11" t="s">
        <v>66</v>
      </c>
      <c r="B18" s="38">
        <v>1</v>
      </c>
      <c r="C18" s="39"/>
      <c r="D18" s="10"/>
      <c r="E18" s="38">
        <v>1</v>
      </c>
      <c r="F18" s="39"/>
    </row>
    <row r="19" spans="1:6" ht="15.5">
      <c r="A19" s="11" t="s">
        <v>67</v>
      </c>
      <c r="B19" s="20">
        <v>14</v>
      </c>
      <c r="C19" s="21">
        <v>10</v>
      </c>
      <c r="D19" s="10"/>
      <c r="E19" s="38">
        <v>0</v>
      </c>
      <c r="F19" s="39"/>
    </row>
    <row r="20" spans="1:6" ht="15.5">
      <c r="A20" s="11" t="s">
        <v>68</v>
      </c>
      <c r="B20" s="38">
        <v>0</v>
      </c>
      <c r="C20" s="39"/>
      <c r="D20" s="10"/>
      <c r="E20" s="38">
        <v>0</v>
      </c>
      <c r="F20" s="39"/>
    </row>
    <row r="21" spans="1:6" ht="16" thickBot="1">
      <c r="A21" s="11" t="s">
        <v>69</v>
      </c>
      <c r="B21" s="38">
        <v>0</v>
      </c>
      <c r="C21" s="39"/>
      <c r="D21" s="10"/>
      <c r="E21" s="38">
        <v>0</v>
      </c>
      <c r="F21" s="39"/>
    </row>
    <row r="22" spans="1:6" ht="16" thickBot="1">
      <c r="A22" s="17" t="s">
        <v>70</v>
      </c>
      <c r="B22" s="22">
        <v>25.5</v>
      </c>
      <c r="C22" s="23">
        <v>14.7</v>
      </c>
      <c r="D22" s="16"/>
      <c r="E22" s="22">
        <v>10.6</v>
      </c>
      <c r="F22" s="23">
        <v>4.3</v>
      </c>
    </row>
    <row r="23" spans="1:6">
      <c r="B23" s="10"/>
      <c r="C23" s="10"/>
      <c r="D23" s="10"/>
    </row>
    <row r="24" spans="1:6">
      <c r="B24" s="10"/>
      <c r="C24" s="10"/>
      <c r="D24" s="10"/>
    </row>
    <row r="25" spans="1:6">
      <c r="B25" s="10"/>
      <c r="C25" s="10"/>
      <c r="D25" s="10"/>
    </row>
    <row r="26" spans="1:6">
      <c r="B26" s="10"/>
      <c r="C26" s="10"/>
      <c r="D26" s="10"/>
    </row>
  </sheetData>
  <mergeCells count="26">
    <mergeCell ref="E16:F16"/>
    <mergeCell ref="E19:F19"/>
    <mergeCell ref="E20:F20"/>
    <mergeCell ref="H3:M3"/>
    <mergeCell ref="E2:F2"/>
    <mergeCell ref="E5:F5"/>
    <mergeCell ref="E9:F9"/>
    <mergeCell ref="E11:F11"/>
    <mergeCell ref="E6:F6"/>
    <mergeCell ref="E7:F7"/>
    <mergeCell ref="E21:F21"/>
    <mergeCell ref="B21:C21"/>
    <mergeCell ref="B2:C2"/>
    <mergeCell ref="B5:C5"/>
    <mergeCell ref="B6:C6"/>
    <mergeCell ref="B7:C7"/>
    <mergeCell ref="B9:C9"/>
    <mergeCell ref="B11:C11"/>
    <mergeCell ref="B12:C12"/>
    <mergeCell ref="B15:C15"/>
    <mergeCell ref="B16:C16"/>
    <mergeCell ref="B18:C18"/>
    <mergeCell ref="B20:C20"/>
    <mergeCell ref="E15:F15"/>
    <mergeCell ref="E12:F12"/>
    <mergeCell ref="E18:F18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79A15-D860-4C15-86D5-EA3CD7C8FEEB}">
  <dimension ref="A1:B1503"/>
  <sheetViews>
    <sheetView workbookViewId="0">
      <selection sqref="A1:B2"/>
    </sheetView>
  </sheetViews>
  <sheetFormatPr defaultRowHeight="14.5"/>
  <cols>
    <col min="1" max="1" width="29" customWidth="1"/>
    <col min="2" max="2" width="39" customWidth="1"/>
  </cols>
  <sheetData>
    <row r="1" spans="1:2">
      <c r="A1" s="30" t="s">
        <v>5</v>
      </c>
      <c r="B1" s="30"/>
    </row>
    <row r="2" spans="1:2">
      <c r="A2" s="4" t="s">
        <v>3</v>
      </c>
      <c r="B2" s="4" t="s">
        <v>4</v>
      </c>
    </row>
    <row r="3" spans="1:2">
      <c r="A3">
        <v>250</v>
      </c>
      <c r="B3" s="3">
        <v>2.8007799999999999E-21</v>
      </c>
    </row>
    <row r="4" spans="1:2">
      <c r="A4">
        <v>250.1</v>
      </c>
      <c r="B4" s="3">
        <v>2.2278899999999998E-21</v>
      </c>
    </row>
    <row r="5" spans="1:2">
      <c r="A5">
        <v>250.2</v>
      </c>
      <c r="B5" s="3">
        <v>2.0369299999999999E-21</v>
      </c>
    </row>
    <row r="6" spans="1:2">
      <c r="A6">
        <v>250.3</v>
      </c>
      <c r="B6" s="3">
        <v>2.5461600000000001E-21</v>
      </c>
    </row>
    <row r="7" spans="1:2">
      <c r="A7">
        <v>250.4</v>
      </c>
      <c r="B7" s="3">
        <v>2.1005799999999999E-21</v>
      </c>
    </row>
    <row r="8" spans="1:2">
      <c r="A8">
        <v>250.5</v>
      </c>
      <c r="B8" s="3">
        <v>2.1005799999999999E-21</v>
      </c>
    </row>
    <row r="9" spans="1:2">
      <c r="A9">
        <v>250.6</v>
      </c>
      <c r="B9" s="3">
        <v>2.2915399999999999E-21</v>
      </c>
    </row>
    <row r="10" spans="1:2">
      <c r="A10">
        <v>250.7</v>
      </c>
      <c r="B10" s="3">
        <v>2.0369299999999999E-21</v>
      </c>
    </row>
    <row r="11" spans="1:2">
      <c r="A11">
        <v>250.8</v>
      </c>
      <c r="B11" s="3">
        <v>1.71866E-21</v>
      </c>
    </row>
    <row r="12" spans="1:2">
      <c r="A12">
        <v>250.9</v>
      </c>
      <c r="B12" s="3">
        <v>1.20943E-21</v>
      </c>
    </row>
    <row r="13" spans="1:2">
      <c r="A13">
        <v>251</v>
      </c>
      <c r="B13" s="3">
        <v>1.71866E-21</v>
      </c>
    </row>
    <row r="14" spans="1:2">
      <c r="A14">
        <v>251.1</v>
      </c>
      <c r="B14" s="3">
        <v>1.20943E-21</v>
      </c>
    </row>
    <row r="15" spans="1:2">
      <c r="A15">
        <v>251.2</v>
      </c>
      <c r="B15" s="3">
        <v>1.8459699999999999E-21</v>
      </c>
    </row>
    <row r="16" spans="1:2">
      <c r="A16">
        <v>251.3</v>
      </c>
      <c r="B16" s="3">
        <v>1.5913499999999999E-21</v>
      </c>
    </row>
    <row r="17" spans="1:2">
      <c r="A17">
        <v>251.4</v>
      </c>
      <c r="B17" s="3">
        <v>1.71866E-21</v>
      </c>
    </row>
    <row r="18" spans="1:2">
      <c r="A18">
        <v>251.5</v>
      </c>
      <c r="B18" s="3">
        <v>1.5277E-21</v>
      </c>
    </row>
    <row r="19" spans="1:2">
      <c r="A19">
        <v>251.6</v>
      </c>
      <c r="B19" s="3">
        <v>1.14577E-21</v>
      </c>
    </row>
    <row r="20" spans="1:2">
      <c r="A20">
        <v>251.7</v>
      </c>
      <c r="B20" s="3">
        <v>8.9115600000000001E-22</v>
      </c>
    </row>
    <row r="21" spans="1:2">
      <c r="A21">
        <v>251.8</v>
      </c>
      <c r="B21" s="3">
        <v>1.3367299999999999E-21</v>
      </c>
    </row>
    <row r="22" spans="1:2">
      <c r="A22">
        <v>251.9</v>
      </c>
      <c r="B22" s="3">
        <v>1.0821200000000001E-21</v>
      </c>
    </row>
    <row r="23" spans="1:2">
      <c r="A23">
        <v>252</v>
      </c>
      <c r="B23" s="3">
        <v>7.6384799999999997E-22</v>
      </c>
    </row>
    <row r="24" spans="1:2">
      <c r="A24">
        <v>252.1</v>
      </c>
      <c r="B24" s="3">
        <v>7.6384799999999997E-22</v>
      </c>
    </row>
    <row r="25" spans="1:2">
      <c r="A25">
        <v>252.2</v>
      </c>
      <c r="B25" s="3">
        <v>7.0019399999999999E-22</v>
      </c>
    </row>
    <row r="26" spans="1:2">
      <c r="A26">
        <v>252.3</v>
      </c>
      <c r="B26" s="3">
        <v>8.2750200000000003E-22</v>
      </c>
    </row>
    <row r="27" spans="1:2">
      <c r="A27">
        <v>252.4</v>
      </c>
      <c r="B27" s="3">
        <v>5.0923199999999998E-22</v>
      </c>
    </row>
    <row r="28" spans="1:2">
      <c r="A28">
        <v>252.5</v>
      </c>
      <c r="B28" s="3">
        <v>7.6384799999999997E-22</v>
      </c>
    </row>
    <row r="29" spans="1:2">
      <c r="A29">
        <v>252.6</v>
      </c>
      <c r="B29" s="3">
        <v>1.0184600000000001E-21</v>
      </c>
    </row>
    <row r="30" spans="1:2">
      <c r="A30">
        <v>252.7</v>
      </c>
      <c r="B30" s="3">
        <v>3.8192399999999998E-22</v>
      </c>
    </row>
    <row r="31" spans="1:2">
      <c r="A31">
        <v>252.8</v>
      </c>
      <c r="B31" s="3">
        <v>5.0923199999999998E-22</v>
      </c>
    </row>
    <row r="32" spans="1:2">
      <c r="A32">
        <v>252.9</v>
      </c>
      <c r="B32" s="3">
        <v>5.0923199999999998E-22</v>
      </c>
    </row>
    <row r="33" spans="1:2">
      <c r="A33">
        <v>253</v>
      </c>
      <c r="B33" s="3">
        <v>3.8192399999999998E-22</v>
      </c>
    </row>
    <row r="34" spans="1:2">
      <c r="A34">
        <v>253.1</v>
      </c>
      <c r="B34" s="3">
        <v>3.8192399999999998E-22</v>
      </c>
    </row>
    <row r="35" spans="1:2">
      <c r="A35">
        <v>253.2</v>
      </c>
      <c r="B35" s="3">
        <v>3.1827000000000001E-22</v>
      </c>
    </row>
    <row r="36" spans="1:2">
      <c r="A36">
        <v>253.3</v>
      </c>
      <c r="B36" s="3">
        <v>5.7288600000000005E-22</v>
      </c>
    </row>
    <row r="37" spans="1:2">
      <c r="A37">
        <v>253.4</v>
      </c>
      <c r="B37" s="3">
        <v>4.45578E-22</v>
      </c>
    </row>
    <row r="38" spans="1:2">
      <c r="A38">
        <v>253.5</v>
      </c>
      <c r="B38" s="3">
        <v>3.1827000000000001E-22</v>
      </c>
    </row>
    <row r="39" spans="1:2">
      <c r="A39">
        <v>253.6</v>
      </c>
      <c r="B39" s="3">
        <v>3.1827000000000001E-22</v>
      </c>
    </row>
    <row r="40" spans="1:2">
      <c r="A40">
        <v>253.7</v>
      </c>
      <c r="B40" s="3">
        <v>5.0923199999999998E-22</v>
      </c>
    </row>
    <row r="41" spans="1:2">
      <c r="A41">
        <v>253.8</v>
      </c>
      <c r="B41">
        <v>0</v>
      </c>
    </row>
    <row r="42" spans="1:2">
      <c r="A42">
        <v>253.9</v>
      </c>
      <c r="B42" s="3">
        <v>7.6384799999999997E-22</v>
      </c>
    </row>
    <row r="43" spans="1:2">
      <c r="A43">
        <v>254</v>
      </c>
      <c r="B43" s="3">
        <v>3.8192399999999998E-22</v>
      </c>
    </row>
    <row r="44" spans="1:2">
      <c r="A44">
        <v>254.1</v>
      </c>
      <c r="B44" s="3">
        <v>6.3654000000000002E-22</v>
      </c>
    </row>
    <row r="45" spans="1:2">
      <c r="A45">
        <v>254.2</v>
      </c>
      <c r="B45" s="3">
        <v>8.9115600000000001E-22</v>
      </c>
    </row>
    <row r="46" spans="1:2">
      <c r="A46">
        <v>254.3</v>
      </c>
      <c r="B46" s="3">
        <v>4.45578E-22</v>
      </c>
    </row>
    <row r="47" spans="1:2">
      <c r="A47">
        <v>254.4</v>
      </c>
      <c r="B47">
        <v>0</v>
      </c>
    </row>
    <row r="48" spans="1:2">
      <c r="A48">
        <v>254.5</v>
      </c>
      <c r="B48" s="3">
        <v>4.45578E-22</v>
      </c>
    </row>
    <row r="49" spans="1:2">
      <c r="A49">
        <v>254.6</v>
      </c>
      <c r="B49" s="3">
        <v>1.9096199999999999E-22</v>
      </c>
    </row>
    <row r="50" spans="1:2">
      <c r="A50">
        <v>254.7</v>
      </c>
      <c r="B50" s="3">
        <v>4.45578E-22</v>
      </c>
    </row>
    <row r="51" spans="1:2">
      <c r="A51">
        <v>254.8</v>
      </c>
      <c r="B51" s="3">
        <v>3.1827000000000001E-22</v>
      </c>
    </row>
    <row r="52" spans="1:2">
      <c r="A52">
        <v>254.9</v>
      </c>
      <c r="B52" s="3">
        <v>3.1827000000000001E-22</v>
      </c>
    </row>
    <row r="53" spans="1:2">
      <c r="A53">
        <v>255</v>
      </c>
      <c r="B53" s="3">
        <v>-1.9096199999999999E-22</v>
      </c>
    </row>
    <row r="54" spans="1:2">
      <c r="A54">
        <v>255.1</v>
      </c>
      <c r="B54">
        <v>0</v>
      </c>
    </row>
    <row r="55" spans="1:2">
      <c r="A55">
        <v>255.2</v>
      </c>
      <c r="B55" s="3">
        <v>-5.0923199999999998E-22</v>
      </c>
    </row>
    <row r="56" spans="1:2">
      <c r="A56">
        <v>255.3</v>
      </c>
      <c r="B56">
        <v>0</v>
      </c>
    </row>
    <row r="57" spans="1:2">
      <c r="A57">
        <v>255.4</v>
      </c>
      <c r="B57">
        <v>0</v>
      </c>
    </row>
    <row r="58" spans="1:2">
      <c r="A58">
        <v>255.5</v>
      </c>
      <c r="B58" s="3">
        <v>-6.3653999999999997E-23</v>
      </c>
    </row>
    <row r="59" spans="1:2">
      <c r="A59">
        <v>255.6</v>
      </c>
      <c r="B59" s="3">
        <v>1.2730799999999999E-22</v>
      </c>
    </row>
    <row r="60" spans="1:2">
      <c r="A60">
        <v>255.7</v>
      </c>
      <c r="B60" s="3">
        <v>-1.9096199999999999E-22</v>
      </c>
    </row>
    <row r="61" spans="1:2">
      <c r="A61">
        <v>255.8</v>
      </c>
      <c r="B61" s="3">
        <v>5.7288600000000005E-22</v>
      </c>
    </row>
    <row r="62" spans="1:2">
      <c r="A62">
        <v>255.9</v>
      </c>
      <c r="B62" s="3">
        <v>-6.3653999999999997E-23</v>
      </c>
    </row>
    <row r="63" spans="1:2">
      <c r="A63">
        <v>256</v>
      </c>
      <c r="B63" s="3">
        <v>-2.5461599999999999E-22</v>
      </c>
    </row>
    <row r="64" spans="1:2">
      <c r="A64">
        <v>256.10000000000002</v>
      </c>
      <c r="B64" s="3">
        <v>-1.2730799999999999E-22</v>
      </c>
    </row>
    <row r="65" spans="1:2">
      <c r="A65">
        <v>256.2</v>
      </c>
      <c r="B65" s="3">
        <v>-6.3653999999999997E-23</v>
      </c>
    </row>
    <row r="66" spans="1:2">
      <c r="A66">
        <v>256.3</v>
      </c>
      <c r="B66" s="3">
        <v>-1.2730799999999999E-22</v>
      </c>
    </row>
    <row r="67" spans="1:2">
      <c r="A67">
        <v>256.39999999999998</v>
      </c>
      <c r="B67">
        <v>0</v>
      </c>
    </row>
    <row r="68" spans="1:2">
      <c r="A68">
        <v>256.5</v>
      </c>
      <c r="B68" s="3">
        <v>-3.1827000000000001E-22</v>
      </c>
    </row>
    <row r="69" spans="1:2">
      <c r="A69">
        <v>256.60000000000002</v>
      </c>
      <c r="B69" s="3">
        <v>-5.0923199999999998E-22</v>
      </c>
    </row>
    <row r="70" spans="1:2">
      <c r="A70">
        <v>256.7</v>
      </c>
      <c r="B70" s="3">
        <v>-6.3653999999999997E-23</v>
      </c>
    </row>
    <row r="71" spans="1:2">
      <c r="A71">
        <v>256.8</v>
      </c>
      <c r="B71">
        <v>0</v>
      </c>
    </row>
    <row r="72" spans="1:2">
      <c r="A72">
        <v>256.89999999999998</v>
      </c>
      <c r="B72" s="3">
        <v>6.3653999999999997E-23</v>
      </c>
    </row>
    <row r="73" spans="1:2">
      <c r="A73">
        <v>257</v>
      </c>
      <c r="B73" s="3">
        <v>-2.5461599999999999E-22</v>
      </c>
    </row>
    <row r="74" spans="1:2">
      <c r="A74">
        <v>257.10000000000002</v>
      </c>
      <c r="B74" s="3">
        <v>-4.45578E-22</v>
      </c>
    </row>
    <row r="75" spans="1:2">
      <c r="A75">
        <v>257.2</v>
      </c>
      <c r="B75" s="3">
        <v>-8.9115600000000001E-22</v>
      </c>
    </row>
    <row r="76" spans="1:2">
      <c r="A76">
        <v>257.3</v>
      </c>
      <c r="B76" s="3">
        <v>-1.9096199999999999E-22</v>
      </c>
    </row>
    <row r="77" spans="1:2">
      <c r="A77">
        <v>257.39999999999998</v>
      </c>
      <c r="B77" s="3">
        <v>1.2730799999999999E-22</v>
      </c>
    </row>
    <row r="78" spans="1:2">
      <c r="A78">
        <v>257.5</v>
      </c>
      <c r="B78" s="3">
        <v>-5.0923199999999998E-22</v>
      </c>
    </row>
    <row r="79" spans="1:2">
      <c r="A79">
        <v>257.60000000000002</v>
      </c>
      <c r="B79" s="3">
        <v>-1.2730799999999999E-22</v>
      </c>
    </row>
    <row r="80" spans="1:2">
      <c r="A80">
        <v>257.7</v>
      </c>
      <c r="B80" s="3">
        <v>-1.9096199999999999E-22</v>
      </c>
    </row>
    <row r="81" spans="1:2">
      <c r="A81">
        <v>257.8</v>
      </c>
      <c r="B81" s="3">
        <v>-1.2730799999999999E-22</v>
      </c>
    </row>
    <row r="82" spans="1:2">
      <c r="A82">
        <v>257.89999999999998</v>
      </c>
      <c r="B82" s="3">
        <v>-6.3654000000000002E-22</v>
      </c>
    </row>
    <row r="83" spans="1:2">
      <c r="A83">
        <v>258</v>
      </c>
      <c r="B83" s="3">
        <v>-3.1827000000000001E-22</v>
      </c>
    </row>
    <row r="84" spans="1:2">
      <c r="A84">
        <v>258.10000000000002</v>
      </c>
      <c r="B84" s="3">
        <v>-8.2750200000000003E-22</v>
      </c>
    </row>
    <row r="85" spans="1:2">
      <c r="A85">
        <v>258.2</v>
      </c>
      <c r="B85" s="3">
        <v>-4.45578E-22</v>
      </c>
    </row>
    <row r="86" spans="1:2">
      <c r="A86">
        <v>258.3</v>
      </c>
      <c r="B86" s="3">
        <v>-3.1827000000000001E-22</v>
      </c>
    </row>
    <row r="87" spans="1:2">
      <c r="A87">
        <v>258.39999999999998</v>
      </c>
      <c r="B87" s="3">
        <v>-1.2730799999999999E-22</v>
      </c>
    </row>
    <row r="88" spans="1:2">
      <c r="A88">
        <v>258.5</v>
      </c>
      <c r="B88" s="3">
        <v>-3.1827000000000001E-22</v>
      </c>
    </row>
    <row r="89" spans="1:2">
      <c r="A89">
        <v>258.60000000000002</v>
      </c>
      <c r="B89" s="3">
        <v>-3.8192399999999998E-22</v>
      </c>
    </row>
    <row r="90" spans="1:2">
      <c r="A90">
        <v>258.7</v>
      </c>
      <c r="B90" s="3">
        <v>-7.0019399999999999E-22</v>
      </c>
    </row>
    <row r="91" spans="1:2">
      <c r="A91">
        <v>258.8</v>
      </c>
      <c r="B91" s="3">
        <v>-3.8192399999999998E-22</v>
      </c>
    </row>
    <row r="92" spans="1:2">
      <c r="A92">
        <v>258.89999999999998</v>
      </c>
      <c r="B92" s="3">
        <v>-3.1827000000000001E-22</v>
      </c>
    </row>
    <row r="93" spans="1:2">
      <c r="A93">
        <v>259</v>
      </c>
      <c r="B93" s="3">
        <v>-9.5480999999999998E-22</v>
      </c>
    </row>
    <row r="94" spans="1:2">
      <c r="A94">
        <v>259.10000000000002</v>
      </c>
      <c r="B94" s="3">
        <v>-6.3653999999999997E-23</v>
      </c>
    </row>
    <row r="95" spans="1:2">
      <c r="A95">
        <v>259.2</v>
      </c>
      <c r="B95" s="3">
        <v>-6.3653999999999997E-23</v>
      </c>
    </row>
    <row r="96" spans="1:2">
      <c r="A96">
        <v>259.3</v>
      </c>
      <c r="B96" s="3">
        <v>-2.5461599999999999E-22</v>
      </c>
    </row>
    <row r="97" spans="1:2">
      <c r="A97">
        <v>259.39999999999998</v>
      </c>
      <c r="B97" s="3">
        <v>-3.1827000000000001E-22</v>
      </c>
    </row>
    <row r="98" spans="1:2">
      <c r="A98">
        <v>259.5</v>
      </c>
      <c r="B98" s="3">
        <v>-5.7288600000000005E-22</v>
      </c>
    </row>
    <row r="99" spans="1:2">
      <c r="A99">
        <v>259.60000000000002</v>
      </c>
      <c r="B99" s="3">
        <v>-5.0923199999999998E-22</v>
      </c>
    </row>
    <row r="100" spans="1:2">
      <c r="A100">
        <v>259.7</v>
      </c>
      <c r="B100" s="3">
        <v>3.8192399999999998E-22</v>
      </c>
    </row>
    <row r="101" spans="1:2">
      <c r="A101">
        <v>259.8</v>
      </c>
      <c r="B101" s="3">
        <v>-7.0019399999999999E-22</v>
      </c>
    </row>
    <row r="102" spans="1:2">
      <c r="A102">
        <v>259.89999999999998</v>
      </c>
      <c r="B102" s="3">
        <v>-3.1827000000000001E-22</v>
      </c>
    </row>
    <row r="103" spans="1:2">
      <c r="A103">
        <v>260</v>
      </c>
      <c r="B103" s="3">
        <v>-2.5461599999999999E-22</v>
      </c>
    </row>
    <row r="104" spans="1:2">
      <c r="A104">
        <v>260.10000000000002</v>
      </c>
      <c r="B104" s="3">
        <v>-3.8192399999999998E-22</v>
      </c>
    </row>
    <row r="105" spans="1:2">
      <c r="A105">
        <v>260.2</v>
      </c>
      <c r="B105" s="3">
        <v>-1.0184600000000001E-21</v>
      </c>
    </row>
    <row r="106" spans="1:2">
      <c r="A106">
        <v>260.3</v>
      </c>
      <c r="B106" s="3">
        <v>-3.8192399999999998E-22</v>
      </c>
    </row>
    <row r="107" spans="1:2">
      <c r="A107">
        <v>260.39999999999998</v>
      </c>
      <c r="B107" s="3">
        <v>-4.45578E-22</v>
      </c>
    </row>
    <row r="108" spans="1:2">
      <c r="A108">
        <v>260.5</v>
      </c>
      <c r="B108" s="3">
        <v>-2.5461599999999999E-22</v>
      </c>
    </row>
    <row r="109" spans="1:2">
      <c r="A109">
        <v>260.60000000000002</v>
      </c>
      <c r="B109" s="3">
        <v>-4.45578E-22</v>
      </c>
    </row>
    <row r="110" spans="1:2">
      <c r="A110">
        <v>260.7</v>
      </c>
      <c r="B110" s="3">
        <v>-6.3654000000000002E-22</v>
      </c>
    </row>
    <row r="111" spans="1:2">
      <c r="A111">
        <v>260.8</v>
      </c>
      <c r="B111" s="3">
        <v>-5.7288600000000005E-22</v>
      </c>
    </row>
    <row r="112" spans="1:2">
      <c r="A112">
        <v>260.89999999999998</v>
      </c>
      <c r="B112" s="3">
        <v>-3.1827000000000001E-22</v>
      </c>
    </row>
    <row r="113" spans="1:2">
      <c r="A113">
        <v>261</v>
      </c>
      <c r="B113" s="3">
        <v>-1.2730799999999999E-22</v>
      </c>
    </row>
    <row r="114" spans="1:2">
      <c r="A114">
        <v>261.10000000000002</v>
      </c>
      <c r="B114" s="3">
        <v>-3.1827000000000001E-22</v>
      </c>
    </row>
    <row r="115" spans="1:2">
      <c r="A115">
        <v>261.2</v>
      </c>
      <c r="B115" s="3">
        <v>-5.7288600000000005E-22</v>
      </c>
    </row>
    <row r="116" spans="1:2">
      <c r="A116">
        <v>261.3</v>
      </c>
      <c r="B116" s="3">
        <v>-3.1827000000000001E-22</v>
      </c>
    </row>
    <row r="117" spans="1:2">
      <c r="A117">
        <v>261.39999999999998</v>
      </c>
      <c r="B117" s="3">
        <v>-5.0923199999999998E-22</v>
      </c>
    </row>
    <row r="118" spans="1:2">
      <c r="A118">
        <v>261.5</v>
      </c>
      <c r="B118" s="3">
        <v>-4.45578E-22</v>
      </c>
    </row>
    <row r="119" spans="1:2">
      <c r="A119">
        <v>261.60000000000002</v>
      </c>
      <c r="B119" s="3">
        <v>-1.0821200000000001E-21</v>
      </c>
    </row>
    <row r="120" spans="1:2">
      <c r="A120">
        <v>261.7</v>
      </c>
      <c r="B120" s="3">
        <v>-5.0923199999999998E-22</v>
      </c>
    </row>
    <row r="121" spans="1:2">
      <c r="A121">
        <v>261.8</v>
      </c>
      <c r="B121" s="3">
        <v>-3.8192399999999998E-22</v>
      </c>
    </row>
    <row r="122" spans="1:2">
      <c r="A122">
        <v>261.89999999999998</v>
      </c>
      <c r="B122" s="3">
        <v>-6.3654000000000002E-22</v>
      </c>
    </row>
    <row r="123" spans="1:2">
      <c r="A123">
        <v>262</v>
      </c>
      <c r="B123" s="3">
        <v>-7.0019399999999999E-22</v>
      </c>
    </row>
    <row r="124" spans="1:2">
      <c r="A124">
        <v>262.10000000000002</v>
      </c>
      <c r="B124" s="3">
        <v>-3.1827000000000001E-22</v>
      </c>
    </row>
    <row r="125" spans="1:2">
      <c r="A125">
        <v>262.2</v>
      </c>
      <c r="B125" s="3">
        <v>-1.2730799999999999E-22</v>
      </c>
    </row>
    <row r="126" spans="1:2">
      <c r="A126">
        <v>262.3</v>
      </c>
      <c r="B126" s="3">
        <v>-4.45578E-22</v>
      </c>
    </row>
    <row r="127" spans="1:2">
      <c r="A127">
        <v>262.39999999999998</v>
      </c>
      <c r="B127" s="3">
        <v>-5.7288600000000005E-22</v>
      </c>
    </row>
    <row r="128" spans="1:2">
      <c r="A128">
        <v>262.5</v>
      </c>
      <c r="B128" s="3">
        <v>-2.5461599999999999E-22</v>
      </c>
    </row>
    <row r="129" spans="1:2">
      <c r="A129">
        <v>262.60000000000002</v>
      </c>
      <c r="B129" s="3">
        <v>-5.7288600000000005E-22</v>
      </c>
    </row>
    <row r="130" spans="1:2">
      <c r="A130">
        <v>262.7</v>
      </c>
      <c r="B130" s="3">
        <v>-2.5461599999999999E-22</v>
      </c>
    </row>
    <row r="131" spans="1:2">
      <c r="A131">
        <v>262.8</v>
      </c>
      <c r="B131" s="3">
        <v>-3.1827000000000001E-22</v>
      </c>
    </row>
    <row r="132" spans="1:2">
      <c r="A132">
        <v>262.89999999999998</v>
      </c>
      <c r="B132" s="3">
        <v>-8.2750200000000003E-22</v>
      </c>
    </row>
    <row r="133" spans="1:2">
      <c r="A133">
        <v>263</v>
      </c>
      <c r="B133" s="3">
        <v>-7.6384799999999997E-22</v>
      </c>
    </row>
    <row r="134" spans="1:2">
      <c r="A134">
        <v>263.10000000000002</v>
      </c>
      <c r="B134" s="3">
        <v>-1.2730799999999999E-22</v>
      </c>
    </row>
    <row r="135" spans="1:2">
      <c r="A135">
        <v>263.2</v>
      </c>
      <c r="B135" s="3">
        <v>-5.7288600000000005E-22</v>
      </c>
    </row>
    <row r="136" spans="1:2">
      <c r="A136">
        <v>263.3</v>
      </c>
      <c r="B136" s="3">
        <v>-4.45578E-22</v>
      </c>
    </row>
    <row r="137" spans="1:2">
      <c r="A137">
        <v>263.39999999999998</v>
      </c>
      <c r="B137" s="3">
        <v>-7.6384799999999997E-22</v>
      </c>
    </row>
    <row r="138" spans="1:2">
      <c r="A138">
        <v>263.5</v>
      </c>
      <c r="B138" s="3">
        <v>-5.0923199999999998E-22</v>
      </c>
    </row>
    <row r="139" spans="1:2">
      <c r="A139">
        <v>263.60000000000002</v>
      </c>
      <c r="B139" s="3">
        <v>-6.3654000000000002E-22</v>
      </c>
    </row>
    <row r="140" spans="1:2">
      <c r="A140">
        <v>263.7</v>
      </c>
      <c r="B140" s="3">
        <v>-7.6384799999999997E-22</v>
      </c>
    </row>
    <row r="141" spans="1:2">
      <c r="A141">
        <v>263.8</v>
      </c>
      <c r="B141">
        <v>0</v>
      </c>
    </row>
    <row r="142" spans="1:2">
      <c r="A142">
        <v>263.89999999999998</v>
      </c>
      <c r="B142" s="3">
        <v>-3.1827000000000001E-22</v>
      </c>
    </row>
    <row r="143" spans="1:2">
      <c r="A143">
        <v>264</v>
      </c>
      <c r="B143" s="3">
        <v>-6.3653999999999997E-23</v>
      </c>
    </row>
    <row r="144" spans="1:2">
      <c r="A144">
        <v>264.10000000000002</v>
      </c>
      <c r="B144" s="3">
        <v>-4.45578E-22</v>
      </c>
    </row>
    <row r="145" spans="1:2">
      <c r="A145">
        <v>264.2</v>
      </c>
      <c r="B145" s="3">
        <v>-3.1827000000000001E-22</v>
      </c>
    </row>
    <row r="146" spans="1:2">
      <c r="A146">
        <v>264.3</v>
      </c>
      <c r="B146" s="3">
        <v>-7.0019399999999999E-22</v>
      </c>
    </row>
    <row r="147" spans="1:2">
      <c r="A147">
        <v>264.39999999999998</v>
      </c>
      <c r="B147" s="3">
        <v>-2.5461599999999999E-22</v>
      </c>
    </row>
    <row r="148" spans="1:2">
      <c r="A148">
        <v>264.5</v>
      </c>
      <c r="B148" s="3">
        <v>-6.3653999999999997E-23</v>
      </c>
    </row>
    <row r="149" spans="1:2">
      <c r="A149">
        <v>264.60000000000002</v>
      </c>
      <c r="B149" s="3">
        <v>-3.8192399999999998E-22</v>
      </c>
    </row>
    <row r="150" spans="1:2">
      <c r="A150">
        <v>264.7</v>
      </c>
      <c r="B150" s="3">
        <v>-2.5461599999999999E-22</v>
      </c>
    </row>
    <row r="151" spans="1:2">
      <c r="A151">
        <v>264.8</v>
      </c>
      <c r="B151">
        <v>0</v>
      </c>
    </row>
    <row r="152" spans="1:2">
      <c r="A152">
        <v>264.89999999999998</v>
      </c>
      <c r="B152" s="3">
        <v>-8.9115600000000001E-22</v>
      </c>
    </row>
    <row r="153" spans="1:2">
      <c r="A153">
        <v>265</v>
      </c>
      <c r="B153" s="3">
        <v>-8.2750200000000003E-22</v>
      </c>
    </row>
    <row r="154" spans="1:2">
      <c r="A154">
        <v>265.10000000000002</v>
      </c>
      <c r="B154" s="3">
        <v>-3.8192399999999998E-22</v>
      </c>
    </row>
    <row r="155" spans="1:2">
      <c r="A155">
        <v>265.2</v>
      </c>
      <c r="B155" s="3">
        <v>-4.45578E-22</v>
      </c>
    </row>
    <row r="156" spans="1:2">
      <c r="A156">
        <v>265.3</v>
      </c>
      <c r="B156" s="3">
        <v>-7.6384799999999997E-22</v>
      </c>
    </row>
    <row r="157" spans="1:2">
      <c r="A157">
        <v>265.39999999999998</v>
      </c>
      <c r="B157" s="3">
        <v>-7.0019399999999999E-22</v>
      </c>
    </row>
    <row r="158" spans="1:2">
      <c r="A158">
        <v>265.5</v>
      </c>
      <c r="B158" s="3">
        <v>-5.0923199999999998E-22</v>
      </c>
    </row>
    <row r="159" spans="1:2">
      <c r="A159">
        <v>265.60000000000002</v>
      </c>
      <c r="B159" s="3">
        <v>-8.2750200000000003E-22</v>
      </c>
    </row>
    <row r="160" spans="1:2">
      <c r="A160">
        <v>265.7</v>
      </c>
      <c r="B160" s="3">
        <v>-5.7288600000000005E-22</v>
      </c>
    </row>
    <row r="161" spans="1:2">
      <c r="A161">
        <v>265.8</v>
      </c>
      <c r="B161" s="3">
        <v>-3.8192399999999998E-22</v>
      </c>
    </row>
    <row r="162" spans="1:2">
      <c r="A162">
        <v>265.89999999999998</v>
      </c>
      <c r="B162" s="3">
        <v>-5.0923199999999998E-22</v>
      </c>
    </row>
    <row r="163" spans="1:2">
      <c r="A163">
        <v>266</v>
      </c>
      <c r="B163" s="3">
        <v>-2.5461599999999999E-22</v>
      </c>
    </row>
    <row r="164" spans="1:2">
      <c r="A164">
        <v>266.10000000000002</v>
      </c>
      <c r="B164" s="3">
        <v>-5.0923199999999998E-22</v>
      </c>
    </row>
    <row r="165" spans="1:2">
      <c r="A165">
        <v>266.2</v>
      </c>
      <c r="B165" s="3">
        <v>-3.8192399999999998E-22</v>
      </c>
    </row>
    <row r="166" spans="1:2">
      <c r="A166">
        <v>266.3</v>
      </c>
      <c r="B166" s="3">
        <v>-6.3653999999999997E-23</v>
      </c>
    </row>
    <row r="167" spans="1:2">
      <c r="A167">
        <v>266.39999999999998</v>
      </c>
      <c r="B167" s="3">
        <v>-3.1827000000000001E-22</v>
      </c>
    </row>
    <row r="168" spans="1:2">
      <c r="A168">
        <v>266.5</v>
      </c>
      <c r="B168" s="3">
        <v>-6.3654000000000002E-22</v>
      </c>
    </row>
    <row r="169" spans="1:2">
      <c r="A169">
        <v>266.60000000000002</v>
      </c>
      <c r="B169" s="3">
        <v>-4.45578E-22</v>
      </c>
    </row>
    <row r="170" spans="1:2">
      <c r="A170">
        <v>266.7</v>
      </c>
      <c r="B170" s="3">
        <v>-3.8192399999999998E-22</v>
      </c>
    </row>
    <row r="171" spans="1:2">
      <c r="A171">
        <v>266.8</v>
      </c>
      <c r="B171" s="3">
        <v>-2.5461599999999999E-22</v>
      </c>
    </row>
    <row r="172" spans="1:2">
      <c r="A172">
        <v>266.89999999999998</v>
      </c>
      <c r="B172" s="3">
        <v>-7.0019399999999999E-22</v>
      </c>
    </row>
    <row r="173" spans="1:2">
      <c r="A173">
        <v>267</v>
      </c>
      <c r="B173" s="3">
        <v>-3.1827000000000001E-22</v>
      </c>
    </row>
    <row r="174" spans="1:2">
      <c r="A174">
        <v>267.10000000000002</v>
      </c>
      <c r="B174" s="3">
        <v>1.9096199999999999E-22</v>
      </c>
    </row>
    <row r="175" spans="1:2">
      <c r="A175">
        <v>267.2</v>
      </c>
      <c r="B175" s="3">
        <v>-6.3654000000000002E-22</v>
      </c>
    </row>
    <row r="176" spans="1:2">
      <c r="A176">
        <v>267.3</v>
      </c>
      <c r="B176" s="3">
        <v>1.2730799999999999E-22</v>
      </c>
    </row>
    <row r="177" spans="1:2">
      <c r="A177">
        <v>267.39999999999998</v>
      </c>
      <c r="B177" s="3">
        <v>-6.3653999999999997E-23</v>
      </c>
    </row>
    <row r="178" spans="1:2">
      <c r="A178">
        <v>267.5</v>
      </c>
      <c r="B178" s="3">
        <v>-5.0923199999999998E-22</v>
      </c>
    </row>
    <row r="179" spans="1:2">
      <c r="A179">
        <v>267.60000000000002</v>
      </c>
      <c r="B179" s="3">
        <v>-5.7288600000000005E-22</v>
      </c>
    </row>
    <row r="180" spans="1:2">
      <c r="A180">
        <v>267.7</v>
      </c>
      <c r="B180" s="3">
        <v>-4.45578E-22</v>
      </c>
    </row>
    <row r="181" spans="1:2">
      <c r="A181">
        <v>267.8</v>
      </c>
      <c r="B181" s="3">
        <v>-5.0923199999999998E-22</v>
      </c>
    </row>
    <row r="182" spans="1:2">
      <c r="A182">
        <v>267.89999999999998</v>
      </c>
      <c r="B182" s="3">
        <v>-3.8192399999999998E-22</v>
      </c>
    </row>
    <row r="183" spans="1:2">
      <c r="A183">
        <v>268</v>
      </c>
      <c r="B183" s="3">
        <v>6.3653999999999997E-23</v>
      </c>
    </row>
    <row r="184" spans="1:2">
      <c r="A184">
        <v>268.10000000000002</v>
      </c>
      <c r="B184" s="3">
        <v>-4.45578E-22</v>
      </c>
    </row>
    <row r="185" spans="1:2">
      <c r="A185">
        <v>268.2</v>
      </c>
      <c r="B185" s="3">
        <v>-3.8192399999999998E-22</v>
      </c>
    </row>
    <row r="186" spans="1:2">
      <c r="A186">
        <v>268.3</v>
      </c>
      <c r="B186" s="3">
        <v>-5.7288600000000005E-22</v>
      </c>
    </row>
    <row r="187" spans="1:2">
      <c r="A187">
        <v>268.39999999999998</v>
      </c>
      <c r="B187" s="3">
        <v>-2.5461599999999999E-22</v>
      </c>
    </row>
    <row r="188" spans="1:2">
      <c r="A188">
        <v>268.5</v>
      </c>
      <c r="B188" s="3">
        <v>2.5461599999999999E-22</v>
      </c>
    </row>
    <row r="189" spans="1:2">
      <c r="A189">
        <v>268.60000000000002</v>
      </c>
      <c r="B189" s="3">
        <v>-7.6384799999999997E-22</v>
      </c>
    </row>
    <row r="190" spans="1:2">
      <c r="A190">
        <v>268.7</v>
      </c>
      <c r="B190" s="3">
        <v>-1.2730799999999999E-22</v>
      </c>
    </row>
    <row r="191" spans="1:2">
      <c r="A191">
        <v>268.8</v>
      </c>
      <c r="B191" s="3">
        <v>-4.45578E-22</v>
      </c>
    </row>
    <row r="192" spans="1:2">
      <c r="A192">
        <v>268.89999999999998</v>
      </c>
      <c r="B192" s="3">
        <v>-3.1827000000000001E-22</v>
      </c>
    </row>
    <row r="193" spans="1:2">
      <c r="A193">
        <v>269</v>
      </c>
      <c r="B193" s="3">
        <v>-3.8192399999999998E-22</v>
      </c>
    </row>
    <row r="194" spans="1:2">
      <c r="A194">
        <v>269.10000000000002</v>
      </c>
      <c r="B194" s="3">
        <v>-3.1827000000000001E-22</v>
      </c>
    </row>
    <row r="195" spans="1:2">
      <c r="A195">
        <v>269.2</v>
      </c>
      <c r="B195" s="3">
        <v>-6.3653999999999997E-23</v>
      </c>
    </row>
    <row r="196" spans="1:2">
      <c r="A196">
        <v>269.3</v>
      </c>
      <c r="B196" s="3">
        <v>-5.0923199999999998E-22</v>
      </c>
    </row>
    <row r="197" spans="1:2">
      <c r="A197">
        <v>269.39999999999998</v>
      </c>
      <c r="B197" s="3">
        <v>-1.9096199999999999E-22</v>
      </c>
    </row>
    <row r="198" spans="1:2">
      <c r="A198">
        <v>269.5</v>
      </c>
      <c r="B198" s="3">
        <v>-3.1827000000000001E-22</v>
      </c>
    </row>
    <row r="199" spans="1:2">
      <c r="A199">
        <v>269.60000000000002</v>
      </c>
      <c r="B199" s="3">
        <v>-2.5461599999999999E-22</v>
      </c>
    </row>
    <row r="200" spans="1:2">
      <c r="A200">
        <v>269.7</v>
      </c>
      <c r="B200" s="3">
        <v>-3.8192399999999998E-22</v>
      </c>
    </row>
    <row r="201" spans="1:2">
      <c r="A201">
        <v>269.8</v>
      </c>
      <c r="B201" s="3">
        <v>-3.8192399999999998E-22</v>
      </c>
    </row>
    <row r="202" spans="1:2">
      <c r="A202">
        <v>269.89999999999998</v>
      </c>
      <c r="B202" s="3">
        <v>6.3654000000000002E-22</v>
      </c>
    </row>
    <row r="203" spans="1:2">
      <c r="A203">
        <v>270</v>
      </c>
      <c r="B203" s="3">
        <v>-7.0019399999999999E-22</v>
      </c>
    </row>
    <row r="204" spans="1:2">
      <c r="A204">
        <v>270.10000000000002</v>
      </c>
      <c r="B204" s="3">
        <v>-3.8192399999999998E-22</v>
      </c>
    </row>
    <row r="205" spans="1:2">
      <c r="A205">
        <v>270.2</v>
      </c>
      <c r="B205" s="3">
        <v>-4.45578E-22</v>
      </c>
    </row>
    <row r="206" spans="1:2">
      <c r="A206">
        <v>270.3</v>
      </c>
      <c r="B206" s="3">
        <v>-3.1827000000000001E-22</v>
      </c>
    </row>
    <row r="207" spans="1:2">
      <c r="A207">
        <v>270.39999999999998</v>
      </c>
      <c r="B207" s="3">
        <v>-5.7288600000000005E-22</v>
      </c>
    </row>
    <row r="208" spans="1:2">
      <c r="A208">
        <v>270.5</v>
      </c>
      <c r="B208" s="3">
        <v>-4.45578E-22</v>
      </c>
    </row>
    <row r="209" spans="1:2">
      <c r="A209">
        <v>270.60000000000002</v>
      </c>
      <c r="B209" s="3">
        <v>-2.5461599999999999E-22</v>
      </c>
    </row>
    <row r="210" spans="1:2">
      <c r="A210">
        <v>270.7</v>
      </c>
      <c r="B210" s="3">
        <v>-4.45578E-22</v>
      </c>
    </row>
    <row r="211" spans="1:2">
      <c r="A211">
        <v>270.8</v>
      </c>
      <c r="B211" s="3">
        <v>-5.0923199999999998E-22</v>
      </c>
    </row>
    <row r="212" spans="1:2">
      <c r="A212">
        <v>270.89999999999998</v>
      </c>
      <c r="B212" s="3">
        <v>-2.5461599999999999E-22</v>
      </c>
    </row>
    <row r="213" spans="1:2">
      <c r="A213">
        <v>271</v>
      </c>
      <c r="B213" s="3">
        <v>-5.0923199999999998E-22</v>
      </c>
    </row>
    <row r="214" spans="1:2">
      <c r="A214">
        <v>271.10000000000002</v>
      </c>
      <c r="B214" s="3">
        <v>-3.8192399999999998E-22</v>
      </c>
    </row>
    <row r="215" spans="1:2">
      <c r="A215">
        <v>271.2</v>
      </c>
      <c r="B215" s="3">
        <v>-1.9096199999999999E-22</v>
      </c>
    </row>
    <row r="216" spans="1:2">
      <c r="A216">
        <v>271.3</v>
      </c>
      <c r="B216" s="3">
        <v>1.2730799999999999E-22</v>
      </c>
    </row>
    <row r="217" spans="1:2">
      <c r="A217">
        <v>271.39999999999998</v>
      </c>
      <c r="B217" s="3">
        <v>-6.3654000000000002E-22</v>
      </c>
    </row>
    <row r="218" spans="1:2">
      <c r="A218">
        <v>271.5</v>
      </c>
      <c r="B218" s="3">
        <v>-8.9115600000000001E-22</v>
      </c>
    </row>
    <row r="219" spans="1:2">
      <c r="A219">
        <v>271.60000000000002</v>
      </c>
      <c r="B219" s="3">
        <v>-2.5461599999999999E-22</v>
      </c>
    </row>
    <row r="220" spans="1:2">
      <c r="A220">
        <v>271.7</v>
      </c>
      <c r="B220" s="3">
        <v>-5.7288600000000005E-22</v>
      </c>
    </row>
    <row r="221" spans="1:2">
      <c r="A221">
        <v>271.8</v>
      </c>
      <c r="B221" s="3">
        <v>-3.1827000000000001E-22</v>
      </c>
    </row>
    <row r="222" spans="1:2">
      <c r="A222">
        <v>271.89999999999998</v>
      </c>
      <c r="B222" s="3">
        <v>-1.9096199999999999E-22</v>
      </c>
    </row>
    <row r="223" spans="1:2">
      <c r="A223">
        <v>272</v>
      </c>
      <c r="B223" s="3">
        <v>-5.7288600000000005E-22</v>
      </c>
    </row>
    <row r="224" spans="1:2">
      <c r="A224">
        <v>272.10000000000002</v>
      </c>
      <c r="B224" s="3">
        <v>-2.5461599999999999E-22</v>
      </c>
    </row>
    <row r="225" spans="1:2">
      <c r="A225">
        <v>272.2</v>
      </c>
      <c r="B225" s="3">
        <v>-6.3653999999999997E-23</v>
      </c>
    </row>
    <row r="226" spans="1:2">
      <c r="A226">
        <v>272.3</v>
      </c>
      <c r="B226" s="3">
        <v>-8.9115600000000001E-22</v>
      </c>
    </row>
    <row r="227" spans="1:2">
      <c r="A227">
        <v>272.39999999999998</v>
      </c>
      <c r="B227" s="3">
        <v>6.3653999999999997E-23</v>
      </c>
    </row>
    <row r="228" spans="1:2">
      <c r="A228">
        <v>272.5</v>
      </c>
      <c r="B228" s="3">
        <v>-6.3653999999999997E-23</v>
      </c>
    </row>
    <row r="229" spans="1:2">
      <c r="A229">
        <v>272.60000000000002</v>
      </c>
      <c r="B229">
        <v>0</v>
      </c>
    </row>
    <row r="230" spans="1:2">
      <c r="A230">
        <v>272.7</v>
      </c>
      <c r="B230" s="3">
        <v>-8.2750200000000003E-22</v>
      </c>
    </row>
    <row r="231" spans="1:2">
      <c r="A231">
        <v>272.8</v>
      </c>
      <c r="B231" s="3">
        <v>-1.2730799999999999E-22</v>
      </c>
    </row>
    <row r="232" spans="1:2">
      <c r="A232">
        <v>272.89999999999998</v>
      </c>
      <c r="B232" s="3">
        <v>-1.2730799999999999E-22</v>
      </c>
    </row>
    <row r="233" spans="1:2">
      <c r="A233">
        <v>273</v>
      </c>
      <c r="B233" s="3">
        <v>-5.0923199999999998E-22</v>
      </c>
    </row>
    <row r="234" spans="1:2">
      <c r="A234">
        <v>273.10000000000002</v>
      </c>
      <c r="B234" s="3">
        <v>-3.1827000000000001E-22</v>
      </c>
    </row>
    <row r="235" spans="1:2">
      <c r="A235">
        <v>273.2</v>
      </c>
      <c r="B235" s="3">
        <v>-4.45578E-22</v>
      </c>
    </row>
    <row r="236" spans="1:2">
      <c r="A236">
        <v>273.3</v>
      </c>
      <c r="B236" s="3">
        <v>-1.2730799999999999E-22</v>
      </c>
    </row>
    <row r="237" spans="1:2">
      <c r="A237">
        <v>273.39999999999998</v>
      </c>
      <c r="B237" s="3">
        <v>-2.5461599999999999E-22</v>
      </c>
    </row>
    <row r="238" spans="1:2">
      <c r="A238">
        <v>273.5</v>
      </c>
      <c r="B238" s="3">
        <v>-3.8192399999999998E-22</v>
      </c>
    </row>
    <row r="239" spans="1:2">
      <c r="A239">
        <v>273.60000000000002</v>
      </c>
      <c r="B239" s="3">
        <v>-4.45578E-22</v>
      </c>
    </row>
    <row r="240" spans="1:2">
      <c r="A240">
        <v>273.7</v>
      </c>
      <c r="B240" s="3">
        <v>-6.3654000000000002E-22</v>
      </c>
    </row>
    <row r="241" spans="1:2">
      <c r="A241">
        <v>273.8</v>
      </c>
      <c r="B241" s="3">
        <v>-4.45578E-22</v>
      </c>
    </row>
    <row r="242" spans="1:2">
      <c r="A242">
        <v>273.89999999999998</v>
      </c>
      <c r="B242" s="3">
        <v>-3.8192399999999998E-22</v>
      </c>
    </row>
    <row r="243" spans="1:2">
      <c r="A243">
        <v>274</v>
      </c>
      <c r="B243" s="3">
        <v>-6.3653999999999997E-23</v>
      </c>
    </row>
    <row r="244" spans="1:2">
      <c r="A244">
        <v>274.10000000000002</v>
      </c>
      <c r="B244" s="3">
        <v>-6.3653999999999997E-23</v>
      </c>
    </row>
    <row r="245" spans="1:2">
      <c r="A245">
        <v>274.2</v>
      </c>
      <c r="B245" s="3">
        <v>-1.2730799999999999E-22</v>
      </c>
    </row>
    <row r="246" spans="1:2">
      <c r="A246">
        <v>274.3</v>
      </c>
      <c r="B246" s="3">
        <v>-4.45578E-22</v>
      </c>
    </row>
    <row r="247" spans="1:2">
      <c r="A247">
        <v>274.39999999999998</v>
      </c>
      <c r="B247" s="3">
        <v>-1.2730799999999999E-22</v>
      </c>
    </row>
    <row r="248" spans="1:2">
      <c r="A248">
        <v>274.5</v>
      </c>
      <c r="B248" s="3">
        <v>-5.7288600000000005E-22</v>
      </c>
    </row>
    <row r="249" spans="1:2">
      <c r="A249">
        <v>274.60000000000002</v>
      </c>
      <c r="B249" s="3">
        <v>-3.1827000000000001E-22</v>
      </c>
    </row>
    <row r="250" spans="1:2">
      <c r="A250">
        <v>274.7</v>
      </c>
      <c r="B250" s="3">
        <v>2.5461599999999999E-22</v>
      </c>
    </row>
    <row r="251" spans="1:2">
      <c r="A251">
        <v>274.8</v>
      </c>
      <c r="B251" s="3">
        <v>-6.3653999999999997E-23</v>
      </c>
    </row>
    <row r="252" spans="1:2">
      <c r="A252">
        <v>274.89999999999998</v>
      </c>
      <c r="B252" s="3">
        <v>-5.7288600000000005E-22</v>
      </c>
    </row>
    <row r="253" spans="1:2">
      <c r="A253">
        <v>275</v>
      </c>
      <c r="B253" s="3">
        <v>-3.1827000000000001E-22</v>
      </c>
    </row>
    <row r="254" spans="1:2">
      <c r="A254">
        <v>275.10000000000002</v>
      </c>
      <c r="B254" s="3">
        <v>6.3653999999999997E-23</v>
      </c>
    </row>
    <row r="255" spans="1:2">
      <c r="A255">
        <v>275.2</v>
      </c>
      <c r="B255" s="3">
        <v>2.5461599999999999E-22</v>
      </c>
    </row>
    <row r="256" spans="1:2">
      <c r="A256">
        <v>275.3</v>
      </c>
      <c r="B256" s="3">
        <v>-2.5461599999999999E-22</v>
      </c>
    </row>
    <row r="257" spans="1:2">
      <c r="A257">
        <v>275.39999999999998</v>
      </c>
      <c r="B257" s="3">
        <v>-6.3653999999999997E-23</v>
      </c>
    </row>
    <row r="258" spans="1:2">
      <c r="A258">
        <v>275.5</v>
      </c>
      <c r="B258" s="3">
        <v>5.7288600000000005E-22</v>
      </c>
    </row>
    <row r="259" spans="1:2">
      <c r="A259">
        <v>275.60000000000002</v>
      </c>
      <c r="B259" s="3">
        <v>-3.8192399999999998E-22</v>
      </c>
    </row>
    <row r="260" spans="1:2">
      <c r="A260">
        <v>275.7</v>
      </c>
      <c r="B260" s="3">
        <v>-1.2730799999999999E-22</v>
      </c>
    </row>
    <row r="261" spans="1:2">
      <c r="A261">
        <v>275.8</v>
      </c>
      <c r="B261" s="3">
        <v>-6.3653999999999997E-23</v>
      </c>
    </row>
    <row r="262" spans="1:2">
      <c r="A262">
        <v>275.89999999999998</v>
      </c>
      <c r="B262" s="3">
        <v>1.2730799999999999E-22</v>
      </c>
    </row>
    <row r="263" spans="1:2">
      <c r="A263">
        <v>276</v>
      </c>
      <c r="B263">
        <v>0</v>
      </c>
    </row>
    <row r="264" spans="1:2">
      <c r="A264">
        <v>276.10000000000002</v>
      </c>
      <c r="B264" s="3">
        <v>-8.2750200000000003E-22</v>
      </c>
    </row>
    <row r="265" spans="1:2">
      <c r="A265">
        <v>276.2</v>
      </c>
      <c r="B265">
        <v>0</v>
      </c>
    </row>
    <row r="266" spans="1:2">
      <c r="A266">
        <v>276.3</v>
      </c>
      <c r="B266" s="3">
        <v>-1.9096199999999999E-22</v>
      </c>
    </row>
    <row r="267" spans="1:2">
      <c r="A267">
        <v>276.39999999999998</v>
      </c>
      <c r="B267" s="3">
        <v>-2.5461599999999999E-22</v>
      </c>
    </row>
    <row r="268" spans="1:2">
      <c r="A268">
        <v>276.5</v>
      </c>
      <c r="B268" s="3">
        <v>-3.8192399999999998E-22</v>
      </c>
    </row>
    <row r="269" spans="1:2">
      <c r="A269">
        <v>276.60000000000002</v>
      </c>
      <c r="B269" s="3">
        <v>6.3653999999999997E-23</v>
      </c>
    </row>
    <row r="270" spans="1:2">
      <c r="A270">
        <v>276.7</v>
      </c>
      <c r="B270" s="3">
        <v>-6.3653999999999997E-23</v>
      </c>
    </row>
    <row r="271" spans="1:2">
      <c r="A271">
        <v>276.8</v>
      </c>
      <c r="B271" s="3">
        <v>-1.2730799999999999E-22</v>
      </c>
    </row>
    <row r="272" spans="1:2">
      <c r="A272">
        <v>276.89999999999998</v>
      </c>
      <c r="B272" s="3">
        <v>-3.8192399999999998E-22</v>
      </c>
    </row>
    <row r="273" spans="1:2">
      <c r="A273">
        <v>277</v>
      </c>
      <c r="B273" s="3">
        <v>-4.45578E-22</v>
      </c>
    </row>
    <row r="274" spans="1:2">
      <c r="A274">
        <v>277.10000000000002</v>
      </c>
      <c r="B274" s="3">
        <v>-3.8192399999999998E-22</v>
      </c>
    </row>
    <row r="275" spans="1:2">
      <c r="A275">
        <v>277.2</v>
      </c>
      <c r="B275" s="3">
        <v>-1.9096199999999999E-22</v>
      </c>
    </row>
    <row r="276" spans="1:2">
      <c r="A276">
        <v>277.3</v>
      </c>
      <c r="B276" s="3">
        <v>-1.9096199999999999E-22</v>
      </c>
    </row>
    <row r="277" spans="1:2">
      <c r="A277">
        <v>277.39999999999998</v>
      </c>
      <c r="B277">
        <v>0</v>
      </c>
    </row>
    <row r="278" spans="1:2">
      <c r="A278">
        <v>277.5</v>
      </c>
      <c r="B278" s="3">
        <v>-2.5461599999999999E-22</v>
      </c>
    </row>
    <row r="279" spans="1:2">
      <c r="A279">
        <v>277.60000000000002</v>
      </c>
      <c r="B279" s="3">
        <v>1.9096199999999999E-22</v>
      </c>
    </row>
    <row r="280" spans="1:2">
      <c r="A280">
        <v>277.7</v>
      </c>
      <c r="B280" s="3">
        <v>-3.1827000000000001E-22</v>
      </c>
    </row>
    <row r="281" spans="1:2">
      <c r="A281">
        <v>277.8</v>
      </c>
      <c r="B281" s="3">
        <v>-6.3653999999999997E-23</v>
      </c>
    </row>
    <row r="282" spans="1:2">
      <c r="A282">
        <v>277.89999999999998</v>
      </c>
      <c r="B282" s="3">
        <v>-5.7288600000000005E-22</v>
      </c>
    </row>
    <row r="283" spans="1:2">
      <c r="A283">
        <v>278</v>
      </c>
      <c r="B283" s="3">
        <v>-1.2730799999999999E-22</v>
      </c>
    </row>
    <row r="284" spans="1:2">
      <c r="A284">
        <v>278.10000000000002</v>
      </c>
      <c r="B284" s="3">
        <v>6.3653999999999997E-23</v>
      </c>
    </row>
    <row r="285" spans="1:2">
      <c r="A285">
        <v>278.2</v>
      </c>
      <c r="B285" s="3">
        <v>3.1827000000000001E-22</v>
      </c>
    </row>
    <row r="286" spans="1:2">
      <c r="A286">
        <v>278.3</v>
      </c>
      <c r="B286" s="3">
        <v>-2.5461599999999999E-22</v>
      </c>
    </row>
    <row r="287" spans="1:2">
      <c r="A287">
        <v>278.39999999999998</v>
      </c>
      <c r="B287" s="3">
        <v>-6.3653999999999997E-23</v>
      </c>
    </row>
    <row r="288" spans="1:2">
      <c r="A288">
        <v>278.5</v>
      </c>
      <c r="B288">
        <v>0</v>
      </c>
    </row>
    <row r="289" spans="1:2">
      <c r="A289">
        <v>278.60000000000002</v>
      </c>
      <c r="B289" s="3">
        <v>-1.2730799999999999E-22</v>
      </c>
    </row>
    <row r="290" spans="1:2">
      <c r="A290">
        <v>278.7</v>
      </c>
      <c r="B290" s="3">
        <v>6.3653999999999997E-23</v>
      </c>
    </row>
    <row r="291" spans="1:2">
      <c r="A291">
        <v>278.8</v>
      </c>
      <c r="B291" s="3">
        <v>-6.3653999999999997E-23</v>
      </c>
    </row>
    <row r="292" spans="1:2">
      <c r="A292">
        <v>278.89999999999998</v>
      </c>
      <c r="B292" s="3">
        <v>3.1827000000000001E-22</v>
      </c>
    </row>
    <row r="293" spans="1:2">
      <c r="A293">
        <v>279</v>
      </c>
      <c r="B293" s="3">
        <v>-1.2730799999999999E-22</v>
      </c>
    </row>
    <row r="294" spans="1:2">
      <c r="A294">
        <v>279.10000000000002</v>
      </c>
      <c r="B294" s="3">
        <v>-2.5461599999999999E-22</v>
      </c>
    </row>
    <row r="295" spans="1:2">
      <c r="A295">
        <v>279.2</v>
      </c>
      <c r="B295" s="3">
        <v>3.8192399999999998E-22</v>
      </c>
    </row>
    <row r="296" spans="1:2">
      <c r="A296">
        <v>279.3</v>
      </c>
      <c r="B296" s="3">
        <v>-1.2730799999999999E-22</v>
      </c>
    </row>
    <row r="297" spans="1:2">
      <c r="A297">
        <v>279.39999999999998</v>
      </c>
      <c r="B297" s="3">
        <v>-6.3653999999999997E-23</v>
      </c>
    </row>
    <row r="298" spans="1:2">
      <c r="A298">
        <v>279.5</v>
      </c>
      <c r="B298" s="3">
        <v>-2.5461599999999999E-22</v>
      </c>
    </row>
    <row r="299" spans="1:2">
      <c r="A299">
        <v>279.60000000000002</v>
      </c>
      <c r="B299" s="3">
        <v>1.2730799999999999E-22</v>
      </c>
    </row>
    <row r="300" spans="1:2">
      <c r="A300">
        <v>279.7</v>
      </c>
      <c r="B300">
        <v>0</v>
      </c>
    </row>
    <row r="301" spans="1:2">
      <c r="A301">
        <v>279.8</v>
      </c>
      <c r="B301" s="3">
        <v>-2.5461599999999999E-22</v>
      </c>
    </row>
    <row r="302" spans="1:2">
      <c r="A302">
        <v>279.89999999999998</v>
      </c>
      <c r="B302" s="3">
        <v>-5.7288600000000005E-22</v>
      </c>
    </row>
    <row r="303" spans="1:2">
      <c r="A303">
        <v>280</v>
      </c>
      <c r="B303" s="3">
        <v>-6.3653999999999997E-23</v>
      </c>
    </row>
    <row r="304" spans="1:2">
      <c r="A304">
        <v>280.10000000000002</v>
      </c>
      <c r="B304" s="3">
        <v>1.2730799999999999E-22</v>
      </c>
    </row>
    <row r="305" spans="1:2">
      <c r="A305">
        <v>280.2</v>
      </c>
      <c r="B305" s="3">
        <v>-5.0923199999999998E-22</v>
      </c>
    </row>
    <row r="306" spans="1:2">
      <c r="A306">
        <v>280.3</v>
      </c>
      <c r="B306" s="3">
        <v>3.1827000000000001E-22</v>
      </c>
    </row>
    <row r="307" spans="1:2">
      <c r="A307">
        <v>280.39999999999998</v>
      </c>
      <c r="B307" s="3">
        <v>-2.5461599999999999E-22</v>
      </c>
    </row>
    <row r="308" spans="1:2">
      <c r="A308">
        <v>280.5</v>
      </c>
      <c r="B308" s="3">
        <v>4.45578E-22</v>
      </c>
    </row>
    <row r="309" spans="1:2">
      <c r="A309">
        <v>280.60000000000002</v>
      </c>
      <c r="B309" s="3">
        <v>-1.9096199999999999E-22</v>
      </c>
    </row>
    <row r="310" spans="1:2">
      <c r="A310">
        <v>280.7</v>
      </c>
      <c r="B310" s="3">
        <v>1.2730799999999999E-22</v>
      </c>
    </row>
    <row r="311" spans="1:2">
      <c r="A311">
        <v>280.8</v>
      </c>
      <c r="B311" s="3">
        <v>-1.9096199999999999E-22</v>
      </c>
    </row>
    <row r="312" spans="1:2">
      <c r="A312">
        <v>280.89999999999998</v>
      </c>
      <c r="B312" s="3">
        <v>-1.2730799999999999E-22</v>
      </c>
    </row>
    <row r="313" spans="1:2">
      <c r="A313">
        <v>281</v>
      </c>
      <c r="B313" s="3">
        <v>-1.2730799999999999E-22</v>
      </c>
    </row>
    <row r="314" spans="1:2">
      <c r="A314">
        <v>281.10000000000002</v>
      </c>
      <c r="B314" s="3">
        <v>-1.2730799999999999E-22</v>
      </c>
    </row>
    <row r="315" spans="1:2">
      <c r="A315">
        <v>281.2</v>
      </c>
      <c r="B315" s="3">
        <v>-3.1827000000000001E-22</v>
      </c>
    </row>
    <row r="316" spans="1:2">
      <c r="A316">
        <v>281.3</v>
      </c>
      <c r="B316" s="3">
        <v>1.9096199999999999E-22</v>
      </c>
    </row>
    <row r="317" spans="1:2">
      <c r="A317">
        <v>281.39999999999998</v>
      </c>
      <c r="B317">
        <v>0</v>
      </c>
    </row>
    <row r="318" spans="1:2">
      <c r="A318">
        <v>281.5</v>
      </c>
      <c r="B318" s="3">
        <v>-1.9096199999999999E-22</v>
      </c>
    </row>
    <row r="319" spans="1:2">
      <c r="A319">
        <v>281.60000000000002</v>
      </c>
      <c r="B319" s="3">
        <v>1.2730799999999999E-22</v>
      </c>
    </row>
    <row r="320" spans="1:2">
      <c r="A320">
        <v>281.7</v>
      </c>
      <c r="B320" s="3">
        <v>-1.2730799999999999E-22</v>
      </c>
    </row>
    <row r="321" spans="1:2">
      <c r="A321">
        <v>281.8</v>
      </c>
      <c r="B321" s="3">
        <v>1.9096199999999999E-22</v>
      </c>
    </row>
    <row r="322" spans="1:2">
      <c r="A322">
        <v>281.89999999999998</v>
      </c>
      <c r="B322" s="3">
        <v>-2.5461599999999999E-22</v>
      </c>
    </row>
    <row r="323" spans="1:2">
      <c r="A323">
        <v>282</v>
      </c>
      <c r="B323" s="3">
        <v>-2.5461599999999999E-22</v>
      </c>
    </row>
    <row r="324" spans="1:2">
      <c r="A324">
        <v>282.10000000000002</v>
      </c>
      <c r="B324" s="3">
        <v>2.5461599999999999E-22</v>
      </c>
    </row>
    <row r="325" spans="1:2">
      <c r="A325">
        <v>282.2</v>
      </c>
      <c r="B325" s="3">
        <v>1.2730799999999999E-22</v>
      </c>
    </row>
    <row r="326" spans="1:2">
      <c r="A326">
        <v>282.3</v>
      </c>
      <c r="B326" s="3">
        <v>1.9096199999999999E-22</v>
      </c>
    </row>
    <row r="327" spans="1:2">
      <c r="A327">
        <v>282.39999999999998</v>
      </c>
      <c r="B327" s="3">
        <v>-1.2730799999999999E-22</v>
      </c>
    </row>
    <row r="328" spans="1:2">
      <c r="A328">
        <v>282.5</v>
      </c>
      <c r="B328">
        <v>0</v>
      </c>
    </row>
    <row r="329" spans="1:2">
      <c r="A329">
        <v>282.60000000000002</v>
      </c>
      <c r="B329" s="3">
        <v>-3.8192399999999998E-22</v>
      </c>
    </row>
    <row r="330" spans="1:2">
      <c r="A330">
        <v>282.7</v>
      </c>
      <c r="B330" s="3">
        <v>-1.2730799999999999E-22</v>
      </c>
    </row>
    <row r="331" spans="1:2">
      <c r="A331">
        <v>282.8</v>
      </c>
      <c r="B331">
        <v>0</v>
      </c>
    </row>
    <row r="332" spans="1:2">
      <c r="A332">
        <v>282.89999999999998</v>
      </c>
      <c r="B332">
        <v>0</v>
      </c>
    </row>
    <row r="333" spans="1:2">
      <c r="A333">
        <v>283</v>
      </c>
      <c r="B333" s="3">
        <v>1.9096199999999999E-22</v>
      </c>
    </row>
    <row r="334" spans="1:2">
      <c r="A334">
        <v>283.10000000000002</v>
      </c>
      <c r="B334" s="3">
        <v>1.2730799999999999E-22</v>
      </c>
    </row>
    <row r="335" spans="1:2">
      <c r="A335">
        <v>283.2</v>
      </c>
      <c r="B335" s="3">
        <v>-7.0019399999999999E-22</v>
      </c>
    </row>
    <row r="336" spans="1:2">
      <c r="A336">
        <v>283.3</v>
      </c>
      <c r="B336" s="3">
        <v>-1.9096199999999999E-22</v>
      </c>
    </row>
    <row r="337" spans="1:2">
      <c r="A337">
        <v>283.39999999999998</v>
      </c>
      <c r="B337" s="3">
        <v>-6.3653999999999997E-23</v>
      </c>
    </row>
    <row r="338" spans="1:2">
      <c r="A338">
        <v>283.5</v>
      </c>
      <c r="B338" s="3">
        <v>1.2730799999999999E-22</v>
      </c>
    </row>
    <row r="339" spans="1:2">
      <c r="A339">
        <v>283.60000000000002</v>
      </c>
      <c r="B339" s="3">
        <v>-2.5461599999999999E-22</v>
      </c>
    </row>
    <row r="340" spans="1:2">
      <c r="A340">
        <v>283.7</v>
      </c>
      <c r="B340" s="3">
        <v>-3.8192399999999998E-22</v>
      </c>
    </row>
    <row r="341" spans="1:2">
      <c r="A341">
        <v>283.8</v>
      </c>
      <c r="B341" s="3">
        <v>3.8192399999999998E-22</v>
      </c>
    </row>
    <row r="342" spans="1:2">
      <c r="A342">
        <v>283.89999999999998</v>
      </c>
      <c r="B342" s="3">
        <v>-6.3653999999999997E-23</v>
      </c>
    </row>
    <row r="343" spans="1:2">
      <c r="A343">
        <v>284</v>
      </c>
      <c r="B343" s="3">
        <v>4.45578E-22</v>
      </c>
    </row>
    <row r="344" spans="1:2">
      <c r="A344">
        <v>284.10000000000002</v>
      </c>
      <c r="B344" s="3">
        <v>-5.7288600000000005E-22</v>
      </c>
    </row>
    <row r="345" spans="1:2">
      <c r="A345">
        <v>284.2</v>
      </c>
      <c r="B345" s="3">
        <v>7.6384799999999997E-22</v>
      </c>
    </row>
    <row r="346" spans="1:2">
      <c r="A346">
        <v>284.3</v>
      </c>
      <c r="B346" s="3">
        <v>-6.3653999999999997E-23</v>
      </c>
    </row>
    <row r="347" spans="1:2">
      <c r="A347">
        <v>284.39999999999998</v>
      </c>
      <c r="B347">
        <v>0</v>
      </c>
    </row>
    <row r="348" spans="1:2">
      <c r="A348">
        <v>284.5</v>
      </c>
      <c r="B348" s="3">
        <v>1.2730799999999999E-22</v>
      </c>
    </row>
    <row r="349" spans="1:2">
      <c r="A349">
        <v>284.60000000000002</v>
      </c>
      <c r="B349" s="3">
        <v>-1.2730799999999999E-22</v>
      </c>
    </row>
    <row r="350" spans="1:2">
      <c r="A350">
        <v>284.7</v>
      </c>
      <c r="B350" s="3">
        <v>-1.2730799999999999E-22</v>
      </c>
    </row>
    <row r="351" spans="1:2">
      <c r="A351">
        <v>284.8</v>
      </c>
      <c r="B351">
        <v>0</v>
      </c>
    </row>
    <row r="352" spans="1:2">
      <c r="A352">
        <v>284.89999999999998</v>
      </c>
      <c r="B352" s="3">
        <v>3.1827000000000001E-22</v>
      </c>
    </row>
    <row r="353" spans="1:2">
      <c r="A353">
        <v>285</v>
      </c>
      <c r="B353">
        <v>0</v>
      </c>
    </row>
    <row r="354" spans="1:2">
      <c r="A354">
        <v>285.10000000000002</v>
      </c>
      <c r="B354" s="3">
        <v>-6.3653999999999997E-23</v>
      </c>
    </row>
    <row r="355" spans="1:2">
      <c r="A355">
        <v>285.2</v>
      </c>
      <c r="B355" s="3">
        <v>-1.9096199999999999E-22</v>
      </c>
    </row>
    <row r="356" spans="1:2">
      <c r="A356">
        <v>285.3</v>
      </c>
      <c r="B356" s="3">
        <v>-4.45578E-22</v>
      </c>
    </row>
    <row r="357" spans="1:2">
      <c r="A357">
        <v>285.39999999999998</v>
      </c>
      <c r="B357" s="3">
        <v>3.8192399999999998E-22</v>
      </c>
    </row>
    <row r="358" spans="1:2">
      <c r="A358">
        <v>285.5</v>
      </c>
      <c r="B358" s="3">
        <v>6.3653999999999997E-23</v>
      </c>
    </row>
    <row r="359" spans="1:2">
      <c r="A359">
        <v>285.60000000000002</v>
      </c>
      <c r="B359" s="3">
        <v>4.45578E-22</v>
      </c>
    </row>
    <row r="360" spans="1:2">
      <c r="A360">
        <v>285.7</v>
      </c>
      <c r="B360" s="3">
        <v>2.5461599999999999E-22</v>
      </c>
    </row>
    <row r="361" spans="1:2">
      <c r="A361">
        <v>285.8</v>
      </c>
      <c r="B361" s="3">
        <v>-2.5461599999999999E-22</v>
      </c>
    </row>
    <row r="362" spans="1:2">
      <c r="A362">
        <v>285.89999999999998</v>
      </c>
      <c r="B362" s="3">
        <v>-2.5461599999999999E-22</v>
      </c>
    </row>
    <row r="363" spans="1:2">
      <c r="A363">
        <v>286</v>
      </c>
      <c r="B363" s="3">
        <v>-6.3653999999999997E-23</v>
      </c>
    </row>
    <row r="364" spans="1:2">
      <c r="A364">
        <v>286.10000000000002</v>
      </c>
      <c r="B364" s="3">
        <v>1.2730799999999999E-22</v>
      </c>
    </row>
    <row r="365" spans="1:2">
      <c r="A365">
        <v>286.2</v>
      </c>
      <c r="B365">
        <v>0</v>
      </c>
    </row>
    <row r="366" spans="1:2">
      <c r="A366">
        <v>286.3</v>
      </c>
      <c r="B366">
        <v>0</v>
      </c>
    </row>
    <row r="367" spans="1:2">
      <c r="A367">
        <v>286.39999999999998</v>
      </c>
      <c r="B367" s="3">
        <v>-2.5461599999999999E-22</v>
      </c>
    </row>
    <row r="368" spans="1:2">
      <c r="A368">
        <v>286.5</v>
      </c>
      <c r="B368" s="3">
        <v>-1.2730799999999999E-22</v>
      </c>
    </row>
    <row r="369" spans="1:2">
      <c r="A369">
        <v>286.60000000000002</v>
      </c>
      <c r="B369" s="3">
        <v>3.8192399999999998E-22</v>
      </c>
    </row>
    <row r="370" spans="1:2">
      <c r="A370">
        <v>286.7</v>
      </c>
      <c r="B370" s="3">
        <v>-6.3653999999999997E-23</v>
      </c>
    </row>
    <row r="371" spans="1:2">
      <c r="A371">
        <v>286.8</v>
      </c>
      <c r="B371" s="3">
        <v>-5.7288600000000005E-22</v>
      </c>
    </row>
    <row r="372" spans="1:2">
      <c r="A372">
        <v>286.89999999999998</v>
      </c>
      <c r="B372" s="3">
        <v>2.5461599999999999E-22</v>
      </c>
    </row>
    <row r="373" spans="1:2">
      <c r="A373">
        <v>287</v>
      </c>
      <c r="B373" s="3">
        <v>-1.9096199999999999E-22</v>
      </c>
    </row>
    <row r="374" spans="1:2">
      <c r="A374">
        <v>287.10000000000002</v>
      </c>
      <c r="B374">
        <v>0</v>
      </c>
    </row>
    <row r="375" spans="1:2">
      <c r="A375">
        <v>287.2</v>
      </c>
      <c r="B375" s="3">
        <v>2.5461599999999999E-22</v>
      </c>
    </row>
    <row r="376" spans="1:2">
      <c r="A376">
        <v>287.3</v>
      </c>
      <c r="B376" s="3">
        <v>1.2730799999999999E-22</v>
      </c>
    </row>
    <row r="377" spans="1:2">
      <c r="A377">
        <v>287.39999999999998</v>
      </c>
      <c r="B377" s="3">
        <v>6.3653999999999997E-23</v>
      </c>
    </row>
    <row r="378" spans="1:2">
      <c r="A378">
        <v>287.5</v>
      </c>
      <c r="B378" s="3">
        <v>4.45578E-22</v>
      </c>
    </row>
    <row r="379" spans="1:2">
      <c r="A379">
        <v>287.60000000000002</v>
      </c>
      <c r="B379" s="3">
        <v>-1.2730799999999999E-22</v>
      </c>
    </row>
    <row r="380" spans="1:2">
      <c r="A380">
        <v>287.7</v>
      </c>
      <c r="B380" s="3">
        <v>-1.2730799999999999E-22</v>
      </c>
    </row>
    <row r="381" spans="1:2">
      <c r="A381">
        <v>287.8</v>
      </c>
      <c r="B381" s="3">
        <v>6.3653999999999997E-23</v>
      </c>
    </row>
    <row r="382" spans="1:2">
      <c r="A382">
        <v>287.89999999999998</v>
      </c>
      <c r="B382" s="3">
        <v>1.9096199999999999E-22</v>
      </c>
    </row>
    <row r="383" spans="1:2">
      <c r="A383">
        <v>288</v>
      </c>
      <c r="B383" s="3">
        <v>1.9096199999999999E-22</v>
      </c>
    </row>
    <row r="384" spans="1:2">
      <c r="A384">
        <v>288.10000000000002</v>
      </c>
      <c r="B384" s="3">
        <v>-3.1827000000000001E-22</v>
      </c>
    </row>
    <row r="385" spans="1:2">
      <c r="A385">
        <v>288.2</v>
      </c>
      <c r="B385" s="3">
        <v>1.2730799999999999E-22</v>
      </c>
    </row>
    <row r="386" spans="1:2">
      <c r="A386">
        <v>288.3</v>
      </c>
      <c r="B386" s="3">
        <v>3.1827000000000001E-22</v>
      </c>
    </row>
    <row r="387" spans="1:2">
      <c r="A387">
        <v>288.39999999999998</v>
      </c>
      <c r="B387" s="3">
        <v>-1.9096199999999999E-22</v>
      </c>
    </row>
    <row r="388" spans="1:2">
      <c r="A388">
        <v>288.5</v>
      </c>
      <c r="B388">
        <v>0</v>
      </c>
    </row>
    <row r="389" spans="1:2">
      <c r="A389">
        <v>288.60000000000002</v>
      </c>
      <c r="B389" s="3">
        <v>1.9096199999999999E-22</v>
      </c>
    </row>
    <row r="390" spans="1:2">
      <c r="A390">
        <v>288.7</v>
      </c>
      <c r="B390" s="3">
        <v>-6.3653999999999997E-23</v>
      </c>
    </row>
    <row r="391" spans="1:2">
      <c r="A391">
        <v>288.8</v>
      </c>
      <c r="B391" s="3">
        <v>6.3654000000000002E-22</v>
      </c>
    </row>
    <row r="392" spans="1:2">
      <c r="A392">
        <v>288.89999999999998</v>
      </c>
      <c r="B392" s="3">
        <v>-5.0923199999999998E-22</v>
      </c>
    </row>
    <row r="393" spans="1:2">
      <c r="A393">
        <v>289</v>
      </c>
      <c r="B393" s="3">
        <v>3.1827000000000001E-22</v>
      </c>
    </row>
    <row r="394" spans="1:2">
      <c r="A394">
        <v>289.10000000000002</v>
      </c>
      <c r="B394" s="3">
        <v>3.8192399999999998E-22</v>
      </c>
    </row>
    <row r="395" spans="1:2">
      <c r="A395">
        <v>289.2</v>
      </c>
      <c r="B395" s="3">
        <v>-2.5461599999999999E-22</v>
      </c>
    </row>
    <row r="396" spans="1:2">
      <c r="A396">
        <v>289.3</v>
      </c>
      <c r="B396" s="3">
        <v>3.8192399999999998E-22</v>
      </c>
    </row>
    <row r="397" spans="1:2">
      <c r="A397">
        <v>289.39999999999998</v>
      </c>
      <c r="B397" s="3">
        <v>1.2730799999999999E-22</v>
      </c>
    </row>
    <row r="398" spans="1:2">
      <c r="A398">
        <v>289.5</v>
      </c>
      <c r="B398" s="3">
        <v>1.9096199999999999E-22</v>
      </c>
    </row>
    <row r="399" spans="1:2">
      <c r="A399">
        <v>289.60000000000002</v>
      </c>
      <c r="B399" s="3">
        <v>6.3653999999999997E-23</v>
      </c>
    </row>
    <row r="400" spans="1:2">
      <c r="A400">
        <v>289.7</v>
      </c>
      <c r="B400" s="3">
        <v>-1.9096199999999999E-22</v>
      </c>
    </row>
    <row r="401" spans="1:2">
      <c r="A401">
        <v>289.8</v>
      </c>
      <c r="B401" s="3">
        <v>3.8192399999999998E-22</v>
      </c>
    </row>
    <row r="402" spans="1:2">
      <c r="A402">
        <v>289.89999999999998</v>
      </c>
      <c r="B402" s="3">
        <v>-6.3653999999999997E-23</v>
      </c>
    </row>
    <row r="403" spans="1:2">
      <c r="A403">
        <v>290</v>
      </c>
      <c r="B403" s="3">
        <v>6.3653999999999997E-23</v>
      </c>
    </row>
    <row r="404" spans="1:2">
      <c r="A404">
        <v>290.10000000000002</v>
      </c>
      <c r="B404" s="3">
        <v>-2.5461599999999999E-22</v>
      </c>
    </row>
    <row r="405" spans="1:2">
      <c r="A405">
        <v>290.2</v>
      </c>
      <c r="B405" s="3">
        <v>-3.1827000000000001E-22</v>
      </c>
    </row>
    <row r="406" spans="1:2">
      <c r="A406">
        <v>290.3</v>
      </c>
      <c r="B406">
        <v>0</v>
      </c>
    </row>
    <row r="407" spans="1:2">
      <c r="A407">
        <v>290.39999999999998</v>
      </c>
      <c r="B407" s="3">
        <v>-1.9096199999999999E-22</v>
      </c>
    </row>
    <row r="408" spans="1:2">
      <c r="A408">
        <v>290.5</v>
      </c>
      <c r="B408" s="3">
        <v>2.5461599999999999E-22</v>
      </c>
    </row>
    <row r="409" spans="1:2">
      <c r="A409">
        <v>290.60000000000002</v>
      </c>
      <c r="B409" s="3">
        <v>3.1827000000000001E-22</v>
      </c>
    </row>
    <row r="410" spans="1:2">
      <c r="A410">
        <v>290.7</v>
      </c>
      <c r="B410" s="3">
        <v>2.5461599999999999E-22</v>
      </c>
    </row>
    <row r="411" spans="1:2">
      <c r="A411">
        <v>290.8</v>
      </c>
      <c r="B411" s="3">
        <v>6.3653999999999997E-23</v>
      </c>
    </row>
    <row r="412" spans="1:2">
      <c r="A412">
        <v>290.89999999999998</v>
      </c>
      <c r="B412" s="3">
        <v>-6.3653999999999997E-23</v>
      </c>
    </row>
    <row r="413" spans="1:2">
      <c r="A413">
        <v>291</v>
      </c>
      <c r="B413" s="3">
        <v>-6.3653999999999997E-23</v>
      </c>
    </row>
    <row r="414" spans="1:2">
      <c r="A414">
        <v>291.10000000000002</v>
      </c>
      <c r="B414" s="3">
        <v>-5.7288600000000005E-22</v>
      </c>
    </row>
    <row r="415" spans="1:2">
      <c r="A415">
        <v>291.2</v>
      </c>
      <c r="B415" s="3">
        <v>6.3653999999999997E-23</v>
      </c>
    </row>
    <row r="416" spans="1:2">
      <c r="A416">
        <v>291.3</v>
      </c>
      <c r="B416" s="3">
        <v>1.2730799999999999E-22</v>
      </c>
    </row>
    <row r="417" spans="1:2">
      <c r="A417">
        <v>291.39999999999998</v>
      </c>
      <c r="B417" s="3">
        <v>1.2730799999999999E-22</v>
      </c>
    </row>
    <row r="418" spans="1:2">
      <c r="A418">
        <v>291.5</v>
      </c>
      <c r="B418">
        <v>0</v>
      </c>
    </row>
    <row r="419" spans="1:2">
      <c r="A419">
        <v>291.60000000000002</v>
      </c>
      <c r="B419" s="3">
        <v>-1.2730799999999999E-22</v>
      </c>
    </row>
    <row r="420" spans="1:2">
      <c r="A420">
        <v>291.7</v>
      </c>
      <c r="B420">
        <v>0</v>
      </c>
    </row>
    <row r="421" spans="1:2">
      <c r="A421">
        <v>291.8</v>
      </c>
      <c r="B421">
        <v>0</v>
      </c>
    </row>
    <row r="422" spans="1:2">
      <c r="A422">
        <v>291.89999999999998</v>
      </c>
      <c r="B422" s="3">
        <v>2.5461599999999999E-22</v>
      </c>
    </row>
    <row r="423" spans="1:2">
      <c r="A423">
        <v>292</v>
      </c>
      <c r="B423" s="3">
        <v>-3.1827000000000001E-22</v>
      </c>
    </row>
    <row r="424" spans="1:2">
      <c r="A424">
        <v>292.10000000000002</v>
      </c>
      <c r="B424" s="3">
        <v>1.9096199999999999E-22</v>
      </c>
    </row>
    <row r="425" spans="1:2">
      <c r="A425">
        <v>292.2</v>
      </c>
      <c r="B425" s="3">
        <v>6.3653999999999997E-23</v>
      </c>
    </row>
    <row r="426" spans="1:2">
      <c r="A426">
        <v>292.3</v>
      </c>
      <c r="B426">
        <v>0</v>
      </c>
    </row>
    <row r="427" spans="1:2">
      <c r="A427">
        <v>292.39999999999998</v>
      </c>
      <c r="B427" s="3">
        <v>-6.3654000000000002E-22</v>
      </c>
    </row>
    <row r="428" spans="1:2">
      <c r="A428">
        <v>292.5</v>
      </c>
      <c r="B428" s="3">
        <v>6.3654000000000002E-22</v>
      </c>
    </row>
    <row r="429" spans="1:2">
      <c r="A429">
        <v>292.60000000000002</v>
      </c>
      <c r="B429" s="3">
        <v>-1.9096199999999999E-22</v>
      </c>
    </row>
    <row r="430" spans="1:2">
      <c r="A430">
        <v>292.7</v>
      </c>
      <c r="B430" s="3">
        <v>1.2730799999999999E-22</v>
      </c>
    </row>
    <row r="431" spans="1:2">
      <c r="A431">
        <v>292.8</v>
      </c>
      <c r="B431" s="3">
        <v>-2.5461599999999999E-22</v>
      </c>
    </row>
    <row r="432" spans="1:2">
      <c r="A432">
        <v>292.89999999999998</v>
      </c>
      <c r="B432">
        <v>0</v>
      </c>
    </row>
    <row r="433" spans="1:2">
      <c r="A433">
        <v>293</v>
      </c>
      <c r="B433" s="3">
        <v>1.2730799999999999E-22</v>
      </c>
    </row>
    <row r="434" spans="1:2">
      <c r="A434">
        <v>293.10000000000002</v>
      </c>
      <c r="B434" s="3">
        <v>-1.9096199999999999E-22</v>
      </c>
    </row>
    <row r="435" spans="1:2">
      <c r="A435">
        <v>293.2</v>
      </c>
      <c r="B435" s="3">
        <v>4.45578E-22</v>
      </c>
    </row>
    <row r="436" spans="1:2">
      <c r="A436">
        <v>293.3</v>
      </c>
      <c r="B436" s="3">
        <v>3.8192399999999998E-22</v>
      </c>
    </row>
    <row r="437" spans="1:2">
      <c r="A437">
        <v>293.39999999999998</v>
      </c>
      <c r="B437" s="3">
        <v>-2.5461599999999999E-22</v>
      </c>
    </row>
    <row r="438" spans="1:2">
      <c r="A438">
        <v>293.5</v>
      </c>
      <c r="B438" s="3">
        <v>6.3653999999999997E-23</v>
      </c>
    </row>
    <row r="439" spans="1:2">
      <c r="A439">
        <v>293.60000000000002</v>
      </c>
      <c r="B439" s="3">
        <v>1.9096199999999999E-22</v>
      </c>
    </row>
    <row r="440" spans="1:2">
      <c r="A440">
        <v>293.7</v>
      </c>
      <c r="B440">
        <v>0</v>
      </c>
    </row>
    <row r="441" spans="1:2">
      <c r="A441">
        <v>293.8</v>
      </c>
      <c r="B441" s="3">
        <v>5.0923199999999998E-22</v>
      </c>
    </row>
    <row r="442" spans="1:2">
      <c r="A442">
        <v>293.89999999999998</v>
      </c>
      <c r="B442" s="3">
        <v>3.1827000000000001E-22</v>
      </c>
    </row>
    <row r="443" spans="1:2">
      <c r="A443">
        <v>294</v>
      </c>
      <c r="B443" s="3">
        <v>-4.45578E-22</v>
      </c>
    </row>
    <row r="444" spans="1:2">
      <c r="A444">
        <v>294.10000000000002</v>
      </c>
      <c r="B444" s="3">
        <v>2.5461599999999999E-22</v>
      </c>
    </row>
    <row r="445" spans="1:2">
      <c r="A445">
        <v>294.2</v>
      </c>
      <c r="B445">
        <v>0</v>
      </c>
    </row>
    <row r="446" spans="1:2">
      <c r="A446">
        <v>294.3</v>
      </c>
      <c r="B446" s="3">
        <v>-3.1827000000000001E-22</v>
      </c>
    </row>
    <row r="447" spans="1:2">
      <c r="A447">
        <v>294.39999999999998</v>
      </c>
      <c r="B447" s="3">
        <v>1.2730799999999999E-22</v>
      </c>
    </row>
    <row r="448" spans="1:2">
      <c r="A448">
        <v>294.5</v>
      </c>
      <c r="B448" s="3">
        <v>2.5461599999999999E-22</v>
      </c>
    </row>
    <row r="449" spans="1:2">
      <c r="A449">
        <v>294.60000000000002</v>
      </c>
      <c r="B449" s="3">
        <v>-4.45578E-22</v>
      </c>
    </row>
    <row r="450" spans="1:2">
      <c r="A450">
        <v>294.7</v>
      </c>
      <c r="B450" s="3">
        <v>5.0923199999999998E-22</v>
      </c>
    </row>
    <row r="451" spans="1:2">
      <c r="A451">
        <v>294.8</v>
      </c>
      <c r="B451">
        <v>0</v>
      </c>
    </row>
    <row r="452" spans="1:2">
      <c r="A452">
        <v>294.89999999999998</v>
      </c>
      <c r="B452" s="3">
        <v>-1.9096199999999999E-22</v>
      </c>
    </row>
    <row r="453" spans="1:2">
      <c r="A453">
        <v>295</v>
      </c>
      <c r="B453" s="3">
        <v>1.2730799999999999E-22</v>
      </c>
    </row>
    <row r="454" spans="1:2">
      <c r="A454">
        <v>295.10000000000002</v>
      </c>
      <c r="B454" s="3">
        <v>-6.3653999999999997E-23</v>
      </c>
    </row>
    <row r="455" spans="1:2">
      <c r="A455">
        <v>295.2</v>
      </c>
      <c r="B455" s="3">
        <v>5.0923199999999998E-22</v>
      </c>
    </row>
    <row r="456" spans="1:2">
      <c r="A456">
        <v>295.3</v>
      </c>
      <c r="B456" s="3">
        <v>-6.3653999999999997E-23</v>
      </c>
    </row>
    <row r="457" spans="1:2">
      <c r="A457">
        <v>295.39999999999998</v>
      </c>
      <c r="B457" s="3">
        <v>-5.0923199999999998E-22</v>
      </c>
    </row>
    <row r="458" spans="1:2">
      <c r="A458">
        <v>295.5</v>
      </c>
      <c r="B458" s="3">
        <v>-5.0923199999999998E-22</v>
      </c>
    </row>
    <row r="459" spans="1:2">
      <c r="A459">
        <v>295.60000000000002</v>
      </c>
      <c r="B459">
        <v>0</v>
      </c>
    </row>
    <row r="460" spans="1:2">
      <c r="A460">
        <v>295.7</v>
      </c>
      <c r="B460" s="3">
        <v>-2.5461599999999999E-22</v>
      </c>
    </row>
    <row r="461" spans="1:2">
      <c r="A461">
        <v>295.8</v>
      </c>
      <c r="B461" s="3">
        <v>-4.45578E-22</v>
      </c>
    </row>
    <row r="462" spans="1:2">
      <c r="A462">
        <v>295.89999999999998</v>
      </c>
      <c r="B462" s="3">
        <v>-2.5461599999999999E-22</v>
      </c>
    </row>
    <row r="463" spans="1:2">
      <c r="A463">
        <v>296</v>
      </c>
      <c r="B463" s="3">
        <v>3.1827000000000001E-22</v>
      </c>
    </row>
    <row r="464" spans="1:2">
      <c r="A464">
        <v>296.10000000000002</v>
      </c>
      <c r="B464" s="3">
        <v>-3.1827000000000001E-22</v>
      </c>
    </row>
    <row r="465" spans="1:2">
      <c r="A465">
        <v>296.2</v>
      </c>
      <c r="B465" s="3">
        <v>-2.5461599999999999E-22</v>
      </c>
    </row>
    <row r="466" spans="1:2">
      <c r="A466">
        <v>296.3</v>
      </c>
      <c r="B466" s="3">
        <v>-2.5461599999999999E-22</v>
      </c>
    </row>
    <row r="467" spans="1:2">
      <c r="A467">
        <v>296.39999999999998</v>
      </c>
      <c r="B467" s="3">
        <v>-4.45578E-22</v>
      </c>
    </row>
    <row r="468" spans="1:2">
      <c r="A468">
        <v>296.5</v>
      </c>
      <c r="B468" s="3">
        <v>1.2730799999999999E-22</v>
      </c>
    </row>
    <row r="469" spans="1:2">
      <c r="A469">
        <v>296.60000000000002</v>
      </c>
      <c r="B469" s="3">
        <v>1.9096199999999999E-22</v>
      </c>
    </row>
    <row r="470" spans="1:2">
      <c r="A470">
        <v>296.7</v>
      </c>
      <c r="B470" s="3">
        <v>3.8192399999999998E-22</v>
      </c>
    </row>
    <row r="471" spans="1:2">
      <c r="A471">
        <v>296.8</v>
      </c>
      <c r="B471" s="3">
        <v>6.3653999999999997E-23</v>
      </c>
    </row>
    <row r="472" spans="1:2">
      <c r="A472">
        <v>296.89999999999998</v>
      </c>
      <c r="B472" s="3">
        <v>-1.2730799999999999E-22</v>
      </c>
    </row>
    <row r="473" spans="1:2">
      <c r="A473">
        <v>297</v>
      </c>
      <c r="B473" s="3">
        <v>1.2730799999999999E-22</v>
      </c>
    </row>
    <row r="474" spans="1:2">
      <c r="A474">
        <v>297.10000000000002</v>
      </c>
      <c r="B474" s="3">
        <v>-2.5461599999999999E-22</v>
      </c>
    </row>
    <row r="475" spans="1:2">
      <c r="A475">
        <v>297.2</v>
      </c>
      <c r="B475" s="3">
        <v>3.8192399999999998E-22</v>
      </c>
    </row>
    <row r="476" spans="1:2">
      <c r="A476">
        <v>297.3</v>
      </c>
      <c r="B476" s="3">
        <v>-6.3653999999999997E-23</v>
      </c>
    </row>
    <row r="477" spans="1:2">
      <c r="A477">
        <v>297.39999999999998</v>
      </c>
      <c r="B477" s="3">
        <v>1.9096199999999999E-22</v>
      </c>
    </row>
    <row r="478" spans="1:2">
      <c r="A478">
        <v>297.5</v>
      </c>
      <c r="B478" s="3">
        <v>-6.3653999999999997E-23</v>
      </c>
    </row>
    <row r="479" spans="1:2">
      <c r="A479">
        <v>297.60000000000002</v>
      </c>
      <c r="B479" s="3">
        <v>-5.0923199999999998E-22</v>
      </c>
    </row>
    <row r="480" spans="1:2">
      <c r="A480">
        <v>297.7</v>
      </c>
      <c r="B480" s="3">
        <v>1.9096199999999999E-22</v>
      </c>
    </row>
    <row r="481" spans="1:2">
      <c r="A481">
        <v>297.8</v>
      </c>
      <c r="B481" s="3">
        <v>-5.0923199999999998E-22</v>
      </c>
    </row>
    <row r="482" spans="1:2">
      <c r="A482">
        <v>297.89999999999998</v>
      </c>
      <c r="B482" s="3">
        <v>1.2730799999999999E-22</v>
      </c>
    </row>
    <row r="483" spans="1:2">
      <c r="A483">
        <v>298</v>
      </c>
      <c r="B483" s="3">
        <v>-3.8192399999999998E-22</v>
      </c>
    </row>
    <row r="484" spans="1:2">
      <c r="A484">
        <v>298.10000000000002</v>
      </c>
      <c r="B484" s="3">
        <v>3.1827000000000001E-22</v>
      </c>
    </row>
    <row r="485" spans="1:2">
      <c r="A485">
        <v>298.2</v>
      </c>
      <c r="B485" s="3">
        <v>-6.3653999999999997E-23</v>
      </c>
    </row>
    <row r="486" spans="1:2">
      <c r="A486">
        <v>298.3</v>
      </c>
      <c r="B486" s="3">
        <v>6.3653999999999997E-23</v>
      </c>
    </row>
    <row r="487" spans="1:2">
      <c r="A487">
        <v>298.39999999999998</v>
      </c>
      <c r="B487">
        <v>0</v>
      </c>
    </row>
    <row r="488" spans="1:2">
      <c r="A488">
        <v>298.5</v>
      </c>
      <c r="B488">
        <v>0</v>
      </c>
    </row>
    <row r="489" spans="1:2">
      <c r="A489">
        <v>298.60000000000002</v>
      </c>
      <c r="B489">
        <v>0</v>
      </c>
    </row>
    <row r="490" spans="1:2">
      <c r="A490">
        <v>298.7</v>
      </c>
      <c r="B490" s="3">
        <v>-1.2730799999999999E-22</v>
      </c>
    </row>
    <row r="491" spans="1:2">
      <c r="A491">
        <v>298.8</v>
      </c>
      <c r="B491">
        <v>0</v>
      </c>
    </row>
    <row r="492" spans="1:2">
      <c r="A492">
        <v>298.89999999999998</v>
      </c>
      <c r="B492" s="3">
        <v>1.2730799999999999E-22</v>
      </c>
    </row>
    <row r="493" spans="1:2">
      <c r="A493">
        <v>299</v>
      </c>
      <c r="B493" s="3">
        <v>3.8192399999999998E-22</v>
      </c>
    </row>
    <row r="494" spans="1:2">
      <c r="A494">
        <v>299.10000000000002</v>
      </c>
      <c r="B494" s="3">
        <v>-5.0923199999999998E-22</v>
      </c>
    </row>
    <row r="495" spans="1:2">
      <c r="A495">
        <v>299.2</v>
      </c>
      <c r="B495" s="3">
        <v>3.8192399999999998E-22</v>
      </c>
    </row>
    <row r="496" spans="1:2">
      <c r="A496">
        <v>299.3</v>
      </c>
      <c r="B496" s="3">
        <v>4.45578E-22</v>
      </c>
    </row>
    <row r="497" spans="1:2">
      <c r="A497">
        <v>299.39999999999998</v>
      </c>
      <c r="B497" s="3">
        <v>1.9096199999999999E-22</v>
      </c>
    </row>
    <row r="498" spans="1:2">
      <c r="A498">
        <v>299.5</v>
      </c>
      <c r="B498" s="3">
        <v>-4.45578E-22</v>
      </c>
    </row>
    <row r="499" spans="1:2">
      <c r="A499">
        <v>299.60000000000002</v>
      </c>
      <c r="B499" s="3">
        <v>6.3653999999999997E-23</v>
      </c>
    </row>
    <row r="500" spans="1:2">
      <c r="A500">
        <v>299.7</v>
      </c>
      <c r="B500" s="3">
        <v>-2.5461599999999999E-22</v>
      </c>
    </row>
    <row r="501" spans="1:2">
      <c r="A501">
        <v>299.8</v>
      </c>
      <c r="B501" s="3">
        <v>2.5461599999999999E-22</v>
      </c>
    </row>
    <row r="502" spans="1:2">
      <c r="A502">
        <v>299.89999999999998</v>
      </c>
      <c r="B502" s="3">
        <v>-1.9096199999999999E-22</v>
      </c>
    </row>
    <row r="503" spans="1:2">
      <c r="A503">
        <v>300</v>
      </c>
      <c r="B503" s="3">
        <v>2.5461599999999999E-22</v>
      </c>
    </row>
    <row r="504" spans="1:2">
      <c r="A504">
        <v>300.10000000000002</v>
      </c>
      <c r="B504" s="3">
        <v>-1.9096199999999999E-22</v>
      </c>
    </row>
    <row r="505" spans="1:2">
      <c r="A505">
        <v>300.2</v>
      </c>
      <c r="B505" s="3">
        <v>6.3653999999999997E-23</v>
      </c>
    </row>
    <row r="506" spans="1:2">
      <c r="A506">
        <v>300.3</v>
      </c>
      <c r="B506" s="3">
        <v>-1.9096199999999999E-22</v>
      </c>
    </row>
    <row r="507" spans="1:2">
      <c r="A507">
        <v>300.39999999999998</v>
      </c>
      <c r="B507" s="3">
        <v>5.7288600000000005E-22</v>
      </c>
    </row>
    <row r="508" spans="1:2">
      <c r="A508">
        <v>300.5</v>
      </c>
      <c r="B508" s="3">
        <v>-6.3653999999999997E-23</v>
      </c>
    </row>
    <row r="509" spans="1:2">
      <c r="A509">
        <v>300.60000000000002</v>
      </c>
      <c r="B509" s="3">
        <v>6.3653999999999997E-23</v>
      </c>
    </row>
    <row r="510" spans="1:2">
      <c r="A510">
        <v>300.7</v>
      </c>
      <c r="B510" s="3">
        <v>-1.9096199999999999E-22</v>
      </c>
    </row>
    <row r="511" spans="1:2">
      <c r="A511">
        <v>300.8</v>
      </c>
      <c r="B511" s="3">
        <v>3.8192399999999998E-22</v>
      </c>
    </row>
    <row r="512" spans="1:2">
      <c r="A512">
        <v>300.89999999999998</v>
      </c>
      <c r="B512" s="3">
        <v>-2.5461599999999999E-22</v>
      </c>
    </row>
    <row r="513" spans="1:2">
      <c r="A513">
        <v>301</v>
      </c>
      <c r="B513" s="3">
        <v>-5.0923199999999998E-22</v>
      </c>
    </row>
    <row r="514" spans="1:2">
      <c r="A514">
        <v>301.10000000000002</v>
      </c>
      <c r="B514" s="3">
        <v>-6.3653999999999997E-23</v>
      </c>
    </row>
    <row r="515" spans="1:2">
      <c r="A515">
        <v>301.2</v>
      </c>
      <c r="B515" s="3">
        <v>6.3653999999999997E-23</v>
      </c>
    </row>
    <row r="516" spans="1:2">
      <c r="A516">
        <v>301.3</v>
      </c>
      <c r="B516" s="3">
        <v>1.2730799999999999E-22</v>
      </c>
    </row>
    <row r="517" spans="1:2">
      <c r="A517">
        <v>301.39999999999998</v>
      </c>
      <c r="B517" s="3">
        <v>-4.45578E-22</v>
      </c>
    </row>
    <row r="518" spans="1:2">
      <c r="A518">
        <v>301.5</v>
      </c>
      <c r="B518" s="3">
        <v>-6.3653999999999997E-23</v>
      </c>
    </row>
    <row r="519" spans="1:2">
      <c r="A519">
        <v>301.60000000000002</v>
      </c>
      <c r="B519" s="3">
        <v>-6.3653999999999997E-23</v>
      </c>
    </row>
    <row r="520" spans="1:2">
      <c r="A520">
        <v>301.7</v>
      </c>
      <c r="B520" s="3">
        <v>3.1827000000000001E-22</v>
      </c>
    </row>
    <row r="521" spans="1:2">
      <c r="A521">
        <v>301.8</v>
      </c>
      <c r="B521" s="3">
        <v>-5.7288600000000005E-22</v>
      </c>
    </row>
    <row r="522" spans="1:2">
      <c r="A522">
        <v>301.89999999999998</v>
      </c>
      <c r="B522">
        <v>0</v>
      </c>
    </row>
    <row r="523" spans="1:2">
      <c r="A523">
        <v>302</v>
      </c>
      <c r="B523" s="3">
        <v>3.1827000000000001E-22</v>
      </c>
    </row>
    <row r="524" spans="1:2">
      <c r="A524">
        <v>302.10000000000002</v>
      </c>
      <c r="B524" s="3">
        <v>-5.0923199999999998E-22</v>
      </c>
    </row>
    <row r="525" spans="1:2">
      <c r="A525">
        <v>302.2</v>
      </c>
      <c r="B525" s="3">
        <v>-1.2730799999999999E-22</v>
      </c>
    </row>
    <row r="526" spans="1:2">
      <c r="A526">
        <v>302.3</v>
      </c>
      <c r="B526" s="3">
        <v>-1.9096199999999999E-22</v>
      </c>
    </row>
    <row r="527" spans="1:2">
      <c r="A527">
        <v>302.39999999999998</v>
      </c>
      <c r="B527" s="3">
        <v>-3.1827000000000001E-22</v>
      </c>
    </row>
    <row r="528" spans="1:2">
      <c r="A528">
        <v>302.5</v>
      </c>
      <c r="B528" s="3">
        <v>-1.9096199999999999E-22</v>
      </c>
    </row>
    <row r="529" spans="1:2">
      <c r="A529">
        <v>302.60000000000002</v>
      </c>
      <c r="B529">
        <v>0</v>
      </c>
    </row>
    <row r="530" spans="1:2">
      <c r="A530">
        <v>302.7</v>
      </c>
      <c r="B530" s="3">
        <v>-1.2730799999999999E-22</v>
      </c>
    </row>
    <row r="531" spans="1:2">
      <c r="A531">
        <v>302.8</v>
      </c>
      <c r="B531" s="3">
        <v>3.1827000000000001E-22</v>
      </c>
    </row>
    <row r="532" spans="1:2">
      <c r="A532">
        <v>302.89999999999998</v>
      </c>
      <c r="B532" s="3">
        <v>3.8192399999999998E-22</v>
      </c>
    </row>
    <row r="533" spans="1:2">
      <c r="A533">
        <v>303</v>
      </c>
      <c r="B533" s="3">
        <v>-1.2730799999999999E-22</v>
      </c>
    </row>
    <row r="534" spans="1:2">
      <c r="A534">
        <v>303.10000000000002</v>
      </c>
      <c r="B534" s="3">
        <v>1.9096199999999999E-22</v>
      </c>
    </row>
    <row r="535" spans="1:2">
      <c r="A535">
        <v>303.2</v>
      </c>
      <c r="B535" s="3">
        <v>6.3653999999999997E-23</v>
      </c>
    </row>
    <row r="536" spans="1:2">
      <c r="A536">
        <v>303.3</v>
      </c>
      <c r="B536">
        <v>0</v>
      </c>
    </row>
    <row r="537" spans="1:2">
      <c r="A537">
        <v>303.39999999999998</v>
      </c>
      <c r="B537" s="3">
        <v>2.5461599999999999E-22</v>
      </c>
    </row>
    <row r="538" spans="1:2">
      <c r="A538">
        <v>303.5</v>
      </c>
      <c r="B538" s="3">
        <v>6.3653999999999997E-23</v>
      </c>
    </row>
    <row r="539" spans="1:2">
      <c r="A539">
        <v>303.60000000000002</v>
      </c>
      <c r="B539" s="3">
        <v>-5.7288600000000005E-22</v>
      </c>
    </row>
    <row r="540" spans="1:2">
      <c r="A540">
        <v>303.7</v>
      </c>
      <c r="B540" s="3">
        <v>1.9096199999999999E-22</v>
      </c>
    </row>
    <row r="541" spans="1:2">
      <c r="A541">
        <v>303.8</v>
      </c>
      <c r="B541" s="3">
        <v>-3.8192399999999998E-22</v>
      </c>
    </row>
    <row r="542" spans="1:2">
      <c r="A542">
        <v>303.89999999999998</v>
      </c>
      <c r="B542" s="3">
        <v>-6.3653999999999997E-23</v>
      </c>
    </row>
    <row r="543" spans="1:2">
      <c r="A543">
        <v>304</v>
      </c>
      <c r="B543" s="3">
        <v>5.7288600000000005E-22</v>
      </c>
    </row>
    <row r="544" spans="1:2">
      <c r="A544">
        <v>304.10000000000002</v>
      </c>
      <c r="B544" s="3">
        <v>6.3653999999999997E-23</v>
      </c>
    </row>
    <row r="545" spans="1:2">
      <c r="A545">
        <v>304.2</v>
      </c>
      <c r="B545" s="3">
        <v>3.8192399999999998E-22</v>
      </c>
    </row>
    <row r="546" spans="1:2">
      <c r="A546">
        <v>304.3</v>
      </c>
      <c r="B546" s="3">
        <v>2.5461599999999999E-22</v>
      </c>
    </row>
    <row r="547" spans="1:2">
      <c r="A547">
        <v>304.39999999999998</v>
      </c>
      <c r="B547" s="3">
        <v>6.3654000000000002E-22</v>
      </c>
    </row>
    <row r="548" spans="1:2">
      <c r="A548">
        <v>304.5</v>
      </c>
      <c r="B548" s="3">
        <v>2.5461599999999999E-22</v>
      </c>
    </row>
    <row r="549" spans="1:2">
      <c r="A549">
        <v>304.60000000000002</v>
      </c>
      <c r="B549" s="3">
        <v>4.45578E-22</v>
      </c>
    </row>
    <row r="550" spans="1:2">
      <c r="A550">
        <v>304.7</v>
      </c>
      <c r="B550" s="3">
        <v>-3.8192399999999998E-22</v>
      </c>
    </row>
    <row r="551" spans="1:2">
      <c r="A551">
        <v>304.8</v>
      </c>
      <c r="B551" s="3">
        <v>3.8192399999999998E-22</v>
      </c>
    </row>
    <row r="552" spans="1:2">
      <c r="A552">
        <v>304.89999999999998</v>
      </c>
      <c r="B552" s="3">
        <v>5.0923199999999998E-22</v>
      </c>
    </row>
    <row r="553" spans="1:2">
      <c r="A553">
        <v>305</v>
      </c>
      <c r="B553" s="3">
        <v>-1.9096199999999999E-22</v>
      </c>
    </row>
    <row r="554" spans="1:2">
      <c r="A554">
        <v>305.10000000000002</v>
      </c>
      <c r="B554" s="3">
        <v>-1.9096199999999999E-22</v>
      </c>
    </row>
    <row r="555" spans="1:2">
      <c r="A555">
        <v>305.2</v>
      </c>
      <c r="B555" s="3">
        <v>2.5461599999999999E-22</v>
      </c>
    </row>
    <row r="556" spans="1:2">
      <c r="A556">
        <v>305.3</v>
      </c>
      <c r="B556" s="3">
        <v>1.2730799999999999E-22</v>
      </c>
    </row>
    <row r="557" spans="1:2">
      <c r="A557">
        <v>305.39999999999998</v>
      </c>
      <c r="B557" s="3">
        <v>-1.2730799999999999E-22</v>
      </c>
    </row>
    <row r="558" spans="1:2">
      <c r="A558">
        <v>305.5</v>
      </c>
      <c r="B558" s="3">
        <v>-1.9096199999999999E-22</v>
      </c>
    </row>
    <row r="559" spans="1:2">
      <c r="A559">
        <v>305.60000000000002</v>
      </c>
      <c r="B559" s="3">
        <v>6.3653999999999997E-23</v>
      </c>
    </row>
    <row r="560" spans="1:2">
      <c r="A560">
        <v>305.7</v>
      </c>
      <c r="B560">
        <v>0</v>
      </c>
    </row>
    <row r="561" spans="1:2">
      <c r="A561">
        <v>305.8</v>
      </c>
      <c r="B561" s="3">
        <v>-1.2730799999999999E-22</v>
      </c>
    </row>
    <row r="562" spans="1:2">
      <c r="A562">
        <v>305.89999999999998</v>
      </c>
      <c r="B562" s="3">
        <v>-6.3653999999999997E-23</v>
      </c>
    </row>
    <row r="563" spans="1:2">
      <c r="A563">
        <v>306</v>
      </c>
      <c r="B563" s="3">
        <v>2.5461599999999999E-22</v>
      </c>
    </row>
    <row r="564" spans="1:2">
      <c r="A564">
        <v>306.10000000000002</v>
      </c>
      <c r="B564" s="3">
        <v>-1.2730799999999999E-22</v>
      </c>
    </row>
    <row r="565" spans="1:2">
      <c r="A565">
        <v>306.2</v>
      </c>
      <c r="B565" s="3">
        <v>1.0184600000000001E-21</v>
      </c>
    </row>
    <row r="566" spans="1:2">
      <c r="A566">
        <v>306.3</v>
      </c>
      <c r="B566" s="3">
        <v>1.2730799999999999E-22</v>
      </c>
    </row>
    <row r="567" spans="1:2">
      <c r="A567">
        <v>306.39999999999998</v>
      </c>
      <c r="B567" s="3">
        <v>-6.3653999999999997E-23</v>
      </c>
    </row>
    <row r="568" spans="1:2">
      <c r="A568">
        <v>306.5</v>
      </c>
      <c r="B568" s="3">
        <v>1.9096199999999999E-22</v>
      </c>
    </row>
    <row r="569" spans="1:2">
      <c r="A569">
        <v>306.60000000000002</v>
      </c>
      <c r="B569" s="3">
        <v>-3.8192399999999998E-22</v>
      </c>
    </row>
    <row r="570" spans="1:2">
      <c r="A570">
        <v>306.7</v>
      </c>
      <c r="B570" s="3">
        <v>-1.9096199999999999E-22</v>
      </c>
    </row>
    <row r="571" spans="1:2">
      <c r="A571">
        <v>306.8</v>
      </c>
      <c r="B571" s="3">
        <v>1.2730799999999999E-22</v>
      </c>
    </row>
    <row r="572" spans="1:2">
      <c r="A572">
        <v>306.89999999999998</v>
      </c>
      <c r="B572" s="3">
        <v>5.7288600000000005E-22</v>
      </c>
    </row>
    <row r="573" spans="1:2">
      <c r="A573">
        <v>307</v>
      </c>
      <c r="B573">
        <v>0</v>
      </c>
    </row>
    <row r="574" spans="1:2">
      <c r="A574">
        <v>307.10000000000002</v>
      </c>
      <c r="B574" s="3">
        <v>6.3653999999999997E-23</v>
      </c>
    </row>
    <row r="575" spans="1:2">
      <c r="A575">
        <v>307.2</v>
      </c>
      <c r="B575" s="3">
        <v>-2.5461599999999999E-22</v>
      </c>
    </row>
    <row r="576" spans="1:2">
      <c r="A576">
        <v>307.3</v>
      </c>
      <c r="B576" s="3">
        <v>-1.2730799999999999E-22</v>
      </c>
    </row>
    <row r="577" spans="1:2">
      <c r="A577">
        <v>307.39999999999998</v>
      </c>
      <c r="B577" s="3">
        <v>1.9096199999999999E-22</v>
      </c>
    </row>
    <row r="578" spans="1:2">
      <c r="A578">
        <v>307.5</v>
      </c>
      <c r="B578" s="3">
        <v>2.5461599999999999E-22</v>
      </c>
    </row>
    <row r="579" spans="1:2">
      <c r="A579">
        <v>307.60000000000002</v>
      </c>
      <c r="B579" s="3">
        <v>-6.3653999999999997E-23</v>
      </c>
    </row>
    <row r="580" spans="1:2">
      <c r="A580">
        <v>307.7</v>
      </c>
      <c r="B580" s="3">
        <v>-3.8192399999999998E-22</v>
      </c>
    </row>
    <row r="581" spans="1:2">
      <c r="A581">
        <v>307.8</v>
      </c>
      <c r="B581" s="3">
        <v>8.2750200000000003E-22</v>
      </c>
    </row>
    <row r="582" spans="1:2">
      <c r="A582">
        <v>307.89999999999998</v>
      </c>
      <c r="B582" s="3">
        <v>3.1827000000000001E-22</v>
      </c>
    </row>
    <row r="583" spans="1:2">
      <c r="A583">
        <v>308</v>
      </c>
      <c r="B583" s="3">
        <v>-1.2730799999999999E-22</v>
      </c>
    </row>
    <row r="584" spans="1:2">
      <c r="A584">
        <v>308.10000000000002</v>
      </c>
      <c r="B584" s="3">
        <v>1.2730799999999999E-22</v>
      </c>
    </row>
    <row r="585" spans="1:2">
      <c r="A585">
        <v>308.2</v>
      </c>
      <c r="B585" s="3">
        <v>3.8192399999999998E-22</v>
      </c>
    </row>
    <row r="586" spans="1:2">
      <c r="A586">
        <v>308.3</v>
      </c>
      <c r="B586" s="3">
        <v>-2.5461599999999999E-22</v>
      </c>
    </row>
    <row r="587" spans="1:2">
      <c r="A587">
        <v>308.39999999999998</v>
      </c>
      <c r="B587" s="3">
        <v>-2.5461599999999999E-22</v>
      </c>
    </row>
    <row r="588" spans="1:2">
      <c r="A588">
        <v>308.5</v>
      </c>
      <c r="B588" s="3">
        <v>6.3654000000000002E-22</v>
      </c>
    </row>
    <row r="589" spans="1:2">
      <c r="A589">
        <v>308.60000000000002</v>
      </c>
      <c r="B589" s="3">
        <v>-2.5461599999999999E-22</v>
      </c>
    </row>
    <row r="590" spans="1:2">
      <c r="A590">
        <v>308.7</v>
      </c>
      <c r="B590" s="3">
        <v>4.45578E-22</v>
      </c>
    </row>
    <row r="591" spans="1:2">
      <c r="A591">
        <v>308.8</v>
      </c>
      <c r="B591" s="3">
        <v>-4.45578E-22</v>
      </c>
    </row>
    <row r="592" spans="1:2">
      <c r="A592">
        <v>308.89999999999998</v>
      </c>
      <c r="B592" s="3">
        <v>6.3654000000000002E-22</v>
      </c>
    </row>
    <row r="593" spans="1:2">
      <c r="A593">
        <v>309</v>
      </c>
      <c r="B593" s="3">
        <v>-6.3653999999999997E-23</v>
      </c>
    </row>
    <row r="594" spans="1:2">
      <c r="A594">
        <v>309.10000000000002</v>
      </c>
      <c r="B594" s="3">
        <v>3.1827000000000001E-22</v>
      </c>
    </row>
    <row r="595" spans="1:2">
      <c r="A595">
        <v>309.2</v>
      </c>
      <c r="B595" s="3">
        <v>6.3653999999999997E-23</v>
      </c>
    </row>
    <row r="596" spans="1:2">
      <c r="A596">
        <v>309.3</v>
      </c>
      <c r="B596" s="3">
        <v>-2.5461599999999999E-22</v>
      </c>
    </row>
    <row r="597" spans="1:2">
      <c r="A597">
        <v>309.39999999999998</v>
      </c>
      <c r="B597" s="3">
        <v>6.3653999999999997E-23</v>
      </c>
    </row>
    <row r="598" spans="1:2">
      <c r="A598">
        <v>309.5</v>
      </c>
      <c r="B598" s="3">
        <v>3.8192399999999998E-22</v>
      </c>
    </row>
    <row r="599" spans="1:2">
      <c r="A599">
        <v>309.60000000000002</v>
      </c>
      <c r="B599" s="3">
        <v>2.5461599999999999E-22</v>
      </c>
    </row>
    <row r="600" spans="1:2">
      <c r="A600">
        <v>309.7</v>
      </c>
      <c r="B600" s="3">
        <v>-3.1827000000000001E-22</v>
      </c>
    </row>
    <row r="601" spans="1:2">
      <c r="A601">
        <v>309.8</v>
      </c>
      <c r="B601">
        <v>0</v>
      </c>
    </row>
    <row r="602" spans="1:2">
      <c r="A602">
        <v>309.89999999999998</v>
      </c>
      <c r="B602" s="3">
        <v>6.3654000000000002E-22</v>
      </c>
    </row>
    <row r="603" spans="1:2">
      <c r="A603">
        <v>310</v>
      </c>
      <c r="B603" s="3">
        <v>1.2730799999999999E-22</v>
      </c>
    </row>
    <row r="604" spans="1:2">
      <c r="A604">
        <v>310.10000000000002</v>
      </c>
      <c r="B604">
        <v>0</v>
      </c>
    </row>
    <row r="605" spans="1:2">
      <c r="A605">
        <v>310.2</v>
      </c>
      <c r="B605" s="3">
        <v>7.0019399999999999E-22</v>
      </c>
    </row>
    <row r="606" spans="1:2">
      <c r="A606">
        <v>310.3</v>
      </c>
      <c r="B606" s="3">
        <v>8.2750200000000003E-22</v>
      </c>
    </row>
    <row r="607" spans="1:2">
      <c r="A607">
        <v>310.39999999999998</v>
      </c>
      <c r="B607" s="3">
        <v>5.7288600000000005E-22</v>
      </c>
    </row>
    <row r="608" spans="1:2">
      <c r="A608">
        <v>310.5</v>
      </c>
      <c r="B608" s="3">
        <v>1.2730799999999999E-22</v>
      </c>
    </row>
    <row r="609" spans="1:2">
      <c r="A609">
        <v>310.60000000000002</v>
      </c>
      <c r="B609" s="3">
        <v>5.0923199999999998E-22</v>
      </c>
    </row>
    <row r="610" spans="1:2">
      <c r="A610">
        <v>310.7</v>
      </c>
      <c r="B610" s="3">
        <v>6.3653999999999997E-23</v>
      </c>
    </row>
    <row r="611" spans="1:2">
      <c r="A611">
        <v>310.8</v>
      </c>
      <c r="B611" s="3">
        <v>1.2730799999999999E-22</v>
      </c>
    </row>
    <row r="612" spans="1:2">
      <c r="A612">
        <v>310.89999999999998</v>
      </c>
      <c r="B612" s="3">
        <v>-2.5461599999999999E-22</v>
      </c>
    </row>
    <row r="613" spans="1:2">
      <c r="A613">
        <v>311</v>
      </c>
      <c r="B613" s="3">
        <v>5.0923199999999998E-22</v>
      </c>
    </row>
    <row r="614" spans="1:2">
      <c r="A614">
        <v>311.10000000000002</v>
      </c>
      <c r="B614" s="3">
        <v>1.2730799999999999E-22</v>
      </c>
    </row>
    <row r="615" spans="1:2">
      <c r="A615">
        <v>311.2</v>
      </c>
      <c r="B615" s="3">
        <v>7.6384799999999997E-22</v>
      </c>
    </row>
    <row r="616" spans="1:2">
      <c r="A616">
        <v>311.3</v>
      </c>
      <c r="B616" s="3">
        <v>5.7288600000000005E-22</v>
      </c>
    </row>
    <row r="617" spans="1:2">
      <c r="A617">
        <v>311.39999999999998</v>
      </c>
      <c r="B617" s="3">
        <v>-1.2730799999999999E-22</v>
      </c>
    </row>
    <row r="618" spans="1:2">
      <c r="A618">
        <v>311.5</v>
      </c>
      <c r="B618">
        <v>0</v>
      </c>
    </row>
    <row r="619" spans="1:2">
      <c r="A619">
        <v>311.60000000000002</v>
      </c>
      <c r="B619" s="3">
        <v>-6.3653999999999997E-23</v>
      </c>
    </row>
    <row r="620" spans="1:2">
      <c r="A620">
        <v>311.7</v>
      </c>
      <c r="B620" s="3">
        <v>1.9096199999999999E-22</v>
      </c>
    </row>
    <row r="621" spans="1:2">
      <c r="A621">
        <v>311.8</v>
      </c>
      <c r="B621" s="3">
        <v>3.1827000000000001E-22</v>
      </c>
    </row>
    <row r="622" spans="1:2">
      <c r="A622">
        <v>311.89999999999998</v>
      </c>
      <c r="B622" s="3">
        <v>2.5461599999999999E-22</v>
      </c>
    </row>
    <row r="623" spans="1:2">
      <c r="A623">
        <v>312</v>
      </c>
      <c r="B623" s="3">
        <v>-6.3653999999999997E-23</v>
      </c>
    </row>
    <row r="624" spans="1:2">
      <c r="A624">
        <v>312.10000000000002</v>
      </c>
      <c r="B624" s="3">
        <v>6.3653999999999997E-23</v>
      </c>
    </row>
    <row r="625" spans="1:2">
      <c r="A625">
        <v>312.2</v>
      </c>
      <c r="B625" s="3">
        <v>4.45578E-22</v>
      </c>
    </row>
    <row r="626" spans="1:2">
      <c r="A626">
        <v>312.3</v>
      </c>
      <c r="B626" s="3">
        <v>-3.8192399999999998E-22</v>
      </c>
    </row>
    <row r="627" spans="1:2">
      <c r="A627">
        <v>312.39999999999998</v>
      </c>
      <c r="B627" s="3">
        <v>3.1827000000000001E-22</v>
      </c>
    </row>
    <row r="628" spans="1:2">
      <c r="A628">
        <v>312.5</v>
      </c>
      <c r="B628" s="3">
        <v>1.9096199999999999E-22</v>
      </c>
    </row>
    <row r="629" spans="1:2">
      <c r="A629">
        <v>312.60000000000002</v>
      </c>
      <c r="B629" s="3">
        <v>6.3653999999999997E-23</v>
      </c>
    </row>
    <row r="630" spans="1:2">
      <c r="A630">
        <v>312.7</v>
      </c>
      <c r="B630" s="3">
        <v>1.9096199999999999E-22</v>
      </c>
    </row>
    <row r="631" spans="1:2">
      <c r="A631">
        <v>312.8</v>
      </c>
      <c r="B631" s="3">
        <v>1.2730799999999999E-22</v>
      </c>
    </row>
    <row r="632" spans="1:2">
      <c r="A632">
        <v>312.89999999999998</v>
      </c>
      <c r="B632" s="3">
        <v>2.5461599999999999E-22</v>
      </c>
    </row>
    <row r="633" spans="1:2">
      <c r="A633">
        <v>313</v>
      </c>
      <c r="B633" s="3">
        <v>1.2730799999999999E-22</v>
      </c>
    </row>
    <row r="634" spans="1:2">
      <c r="A634">
        <v>313.10000000000002</v>
      </c>
      <c r="B634" s="3">
        <v>7.0019399999999999E-22</v>
      </c>
    </row>
    <row r="635" spans="1:2">
      <c r="A635">
        <v>313.2</v>
      </c>
      <c r="B635" s="3">
        <v>3.8192399999999998E-22</v>
      </c>
    </row>
    <row r="636" spans="1:2">
      <c r="A636">
        <v>313.3</v>
      </c>
      <c r="B636">
        <v>0</v>
      </c>
    </row>
    <row r="637" spans="1:2">
      <c r="A637">
        <v>313.39999999999998</v>
      </c>
      <c r="B637" s="3">
        <v>1.2730799999999999E-22</v>
      </c>
    </row>
    <row r="638" spans="1:2">
      <c r="A638">
        <v>313.5</v>
      </c>
      <c r="B638" s="3">
        <v>4.45578E-22</v>
      </c>
    </row>
    <row r="639" spans="1:2">
      <c r="A639">
        <v>313.60000000000002</v>
      </c>
      <c r="B639" s="3">
        <v>6.3653999999999997E-23</v>
      </c>
    </row>
    <row r="640" spans="1:2">
      <c r="A640">
        <v>313.7</v>
      </c>
      <c r="B640" s="3">
        <v>5.0923199999999998E-22</v>
      </c>
    </row>
    <row r="641" spans="1:2">
      <c r="A641">
        <v>313.8</v>
      </c>
      <c r="B641" s="3">
        <v>-6.3653999999999997E-23</v>
      </c>
    </row>
    <row r="642" spans="1:2">
      <c r="A642">
        <v>313.89999999999998</v>
      </c>
      <c r="B642" s="3">
        <v>1.2730799999999999E-22</v>
      </c>
    </row>
    <row r="643" spans="1:2">
      <c r="A643">
        <v>314</v>
      </c>
      <c r="B643" s="3">
        <v>-3.8192399999999998E-22</v>
      </c>
    </row>
    <row r="644" spans="1:2">
      <c r="A644">
        <v>314.10000000000002</v>
      </c>
      <c r="B644" s="3">
        <v>5.0923199999999998E-22</v>
      </c>
    </row>
    <row r="645" spans="1:2">
      <c r="A645">
        <v>314.2</v>
      </c>
      <c r="B645" s="3">
        <v>3.8192399999999998E-22</v>
      </c>
    </row>
    <row r="646" spans="1:2">
      <c r="A646">
        <v>314.3</v>
      </c>
      <c r="B646" s="3">
        <v>5.0923199999999998E-22</v>
      </c>
    </row>
    <row r="647" spans="1:2">
      <c r="A647">
        <v>314.39999999999998</v>
      </c>
      <c r="B647" s="3">
        <v>1.9096199999999999E-22</v>
      </c>
    </row>
    <row r="648" spans="1:2">
      <c r="A648">
        <v>314.5</v>
      </c>
      <c r="B648" s="3">
        <v>3.8192399999999998E-22</v>
      </c>
    </row>
    <row r="649" spans="1:2">
      <c r="A649">
        <v>314.60000000000002</v>
      </c>
      <c r="B649" s="3">
        <v>4.45578E-22</v>
      </c>
    </row>
    <row r="650" spans="1:2">
      <c r="A650">
        <v>314.7</v>
      </c>
      <c r="B650" s="3">
        <v>-5.0923199999999998E-22</v>
      </c>
    </row>
    <row r="651" spans="1:2">
      <c r="A651">
        <v>314.8</v>
      </c>
      <c r="B651" s="3">
        <v>7.0019399999999999E-22</v>
      </c>
    </row>
    <row r="652" spans="1:2">
      <c r="A652">
        <v>314.89999999999998</v>
      </c>
      <c r="B652">
        <v>0</v>
      </c>
    </row>
    <row r="653" spans="1:2">
      <c r="A653">
        <v>315</v>
      </c>
      <c r="B653" s="3">
        <v>-6.3653999999999997E-23</v>
      </c>
    </row>
    <row r="654" spans="1:2">
      <c r="A654">
        <v>315.10000000000002</v>
      </c>
      <c r="B654" s="3">
        <v>4.45578E-22</v>
      </c>
    </row>
    <row r="655" spans="1:2">
      <c r="A655">
        <v>315.2</v>
      </c>
      <c r="B655" s="3">
        <v>3.1827000000000001E-22</v>
      </c>
    </row>
    <row r="656" spans="1:2">
      <c r="A656">
        <v>315.3</v>
      </c>
      <c r="B656">
        <v>0</v>
      </c>
    </row>
    <row r="657" spans="1:2">
      <c r="A657">
        <v>315.39999999999998</v>
      </c>
      <c r="B657" s="3">
        <v>2.5461599999999999E-22</v>
      </c>
    </row>
    <row r="658" spans="1:2">
      <c r="A658">
        <v>315.5</v>
      </c>
      <c r="B658" s="3">
        <v>-5.7288600000000005E-22</v>
      </c>
    </row>
    <row r="659" spans="1:2">
      <c r="A659">
        <v>315.60000000000002</v>
      </c>
      <c r="B659">
        <v>0</v>
      </c>
    </row>
    <row r="660" spans="1:2">
      <c r="A660">
        <v>315.7</v>
      </c>
      <c r="B660" s="3">
        <v>-6.3654000000000002E-22</v>
      </c>
    </row>
    <row r="661" spans="1:2">
      <c r="A661">
        <v>315.8</v>
      </c>
      <c r="B661" s="3">
        <v>-3.1827000000000001E-22</v>
      </c>
    </row>
    <row r="662" spans="1:2">
      <c r="A662">
        <v>315.89999999999998</v>
      </c>
      <c r="B662" s="3">
        <v>-3.1827000000000001E-22</v>
      </c>
    </row>
    <row r="663" spans="1:2">
      <c r="A663">
        <v>316</v>
      </c>
      <c r="B663">
        <v>0</v>
      </c>
    </row>
    <row r="664" spans="1:2">
      <c r="A664">
        <v>316.10000000000002</v>
      </c>
      <c r="B664" s="3">
        <v>-7.6384799999999997E-22</v>
      </c>
    </row>
    <row r="665" spans="1:2">
      <c r="A665">
        <v>316.2</v>
      </c>
      <c r="B665" s="3">
        <v>-1.2730799999999999E-22</v>
      </c>
    </row>
    <row r="666" spans="1:2">
      <c r="A666">
        <v>316.3</v>
      </c>
      <c r="B666" s="3">
        <v>6.3654000000000002E-22</v>
      </c>
    </row>
    <row r="667" spans="1:2">
      <c r="A667">
        <v>316.39999999999998</v>
      </c>
      <c r="B667" s="3">
        <v>-6.3653999999999997E-23</v>
      </c>
    </row>
    <row r="668" spans="1:2">
      <c r="A668">
        <v>316.5</v>
      </c>
      <c r="B668" s="3">
        <v>2.5461599999999999E-22</v>
      </c>
    </row>
    <row r="669" spans="1:2">
      <c r="A669">
        <v>316.60000000000002</v>
      </c>
      <c r="B669" s="3">
        <v>-6.3653999999999997E-23</v>
      </c>
    </row>
    <row r="670" spans="1:2">
      <c r="A670">
        <v>316.7</v>
      </c>
      <c r="B670" s="3">
        <v>-5.0923199999999998E-22</v>
      </c>
    </row>
    <row r="671" spans="1:2">
      <c r="A671">
        <v>316.8</v>
      </c>
      <c r="B671" s="3">
        <v>3.8192399999999998E-22</v>
      </c>
    </row>
    <row r="672" spans="1:2">
      <c r="A672">
        <v>316.89999999999998</v>
      </c>
      <c r="B672" s="3">
        <v>-6.3653999999999997E-23</v>
      </c>
    </row>
    <row r="673" spans="1:2">
      <c r="A673">
        <v>317</v>
      </c>
      <c r="B673" s="3">
        <v>-6.3653999999999997E-23</v>
      </c>
    </row>
    <row r="674" spans="1:2">
      <c r="A674">
        <v>317.10000000000002</v>
      </c>
      <c r="B674" s="3">
        <v>-1.9096199999999999E-22</v>
      </c>
    </row>
    <row r="675" spans="1:2">
      <c r="A675">
        <v>317.2</v>
      </c>
      <c r="B675" s="3">
        <v>2.5461599999999999E-22</v>
      </c>
    </row>
    <row r="676" spans="1:2">
      <c r="A676">
        <v>317.3</v>
      </c>
      <c r="B676" s="3">
        <v>3.1827000000000001E-22</v>
      </c>
    </row>
    <row r="677" spans="1:2">
      <c r="A677">
        <v>317.39999999999998</v>
      </c>
      <c r="B677" s="3">
        <v>5.0923199999999998E-22</v>
      </c>
    </row>
    <row r="678" spans="1:2">
      <c r="A678">
        <v>317.5</v>
      </c>
      <c r="B678" s="3">
        <v>1.2730799999999999E-22</v>
      </c>
    </row>
    <row r="679" spans="1:2">
      <c r="A679">
        <v>317.60000000000002</v>
      </c>
      <c r="B679" s="3">
        <v>6.3653999999999997E-23</v>
      </c>
    </row>
    <row r="680" spans="1:2">
      <c r="A680">
        <v>317.7</v>
      </c>
      <c r="B680" s="3">
        <v>-6.3653999999999997E-23</v>
      </c>
    </row>
    <row r="681" spans="1:2">
      <c r="A681">
        <v>317.8</v>
      </c>
      <c r="B681" s="3">
        <v>3.8192399999999998E-22</v>
      </c>
    </row>
    <row r="682" spans="1:2">
      <c r="A682">
        <v>317.89999999999998</v>
      </c>
      <c r="B682" s="3">
        <v>4.45578E-22</v>
      </c>
    </row>
    <row r="683" spans="1:2">
      <c r="A683">
        <v>318</v>
      </c>
      <c r="B683" s="3">
        <v>1.2730799999999999E-22</v>
      </c>
    </row>
    <row r="684" spans="1:2">
      <c r="A684">
        <v>318.10000000000002</v>
      </c>
      <c r="B684">
        <v>0</v>
      </c>
    </row>
    <row r="685" spans="1:2">
      <c r="A685">
        <v>318.2</v>
      </c>
      <c r="B685" s="3">
        <v>-1.9096199999999999E-22</v>
      </c>
    </row>
    <row r="686" spans="1:2">
      <c r="A686">
        <v>318.3</v>
      </c>
      <c r="B686" s="3">
        <v>5.0923199999999998E-22</v>
      </c>
    </row>
    <row r="687" spans="1:2">
      <c r="A687">
        <v>318.39999999999998</v>
      </c>
      <c r="B687" s="3">
        <v>6.3653999999999997E-23</v>
      </c>
    </row>
    <row r="688" spans="1:2">
      <c r="A688">
        <v>318.5</v>
      </c>
      <c r="B688" s="3">
        <v>3.1827000000000001E-22</v>
      </c>
    </row>
    <row r="689" spans="1:2">
      <c r="A689">
        <v>318.60000000000002</v>
      </c>
      <c r="B689" s="3">
        <v>-2.5461599999999999E-22</v>
      </c>
    </row>
    <row r="690" spans="1:2">
      <c r="A690">
        <v>318.7</v>
      </c>
      <c r="B690" s="3">
        <v>-1.2730799999999999E-22</v>
      </c>
    </row>
    <row r="691" spans="1:2">
      <c r="A691">
        <v>318.8</v>
      </c>
      <c r="B691" s="3">
        <v>-3.1827000000000001E-22</v>
      </c>
    </row>
    <row r="692" spans="1:2">
      <c r="A692">
        <v>318.89999999999998</v>
      </c>
      <c r="B692" s="3">
        <v>3.8192399999999998E-22</v>
      </c>
    </row>
    <row r="693" spans="1:2">
      <c r="A693">
        <v>319</v>
      </c>
      <c r="B693" s="3">
        <v>-3.1827000000000001E-22</v>
      </c>
    </row>
    <row r="694" spans="1:2">
      <c r="A694">
        <v>319.10000000000002</v>
      </c>
      <c r="B694" s="3">
        <v>-4.45578E-22</v>
      </c>
    </row>
    <row r="695" spans="1:2">
      <c r="A695">
        <v>319.2</v>
      </c>
      <c r="B695" s="3">
        <v>6.3653999999999997E-23</v>
      </c>
    </row>
    <row r="696" spans="1:2">
      <c r="A696">
        <v>319.3</v>
      </c>
      <c r="B696" s="3">
        <v>3.1827000000000001E-22</v>
      </c>
    </row>
    <row r="697" spans="1:2">
      <c r="A697">
        <v>319.39999999999998</v>
      </c>
      <c r="B697" s="3">
        <v>2.5461599999999999E-22</v>
      </c>
    </row>
    <row r="698" spans="1:2">
      <c r="A698">
        <v>319.5</v>
      </c>
      <c r="B698" s="3">
        <v>7.0019399999999999E-22</v>
      </c>
    </row>
    <row r="699" spans="1:2">
      <c r="A699">
        <v>319.60000000000002</v>
      </c>
      <c r="B699" s="3">
        <v>6.3653999999999997E-23</v>
      </c>
    </row>
    <row r="700" spans="1:2">
      <c r="A700">
        <v>319.7</v>
      </c>
      <c r="B700" s="3">
        <v>1.9096199999999999E-22</v>
      </c>
    </row>
    <row r="701" spans="1:2">
      <c r="A701">
        <v>319.8</v>
      </c>
      <c r="B701" s="3">
        <v>2.5461599999999999E-22</v>
      </c>
    </row>
    <row r="702" spans="1:2">
      <c r="A702">
        <v>319.89999999999998</v>
      </c>
      <c r="B702" s="3">
        <v>1.2730799999999999E-22</v>
      </c>
    </row>
    <row r="703" spans="1:2">
      <c r="A703">
        <v>320</v>
      </c>
      <c r="B703" s="3">
        <v>-2.5461599999999999E-22</v>
      </c>
    </row>
    <row r="704" spans="1:2">
      <c r="A704">
        <v>320.10000000000002</v>
      </c>
      <c r="B704" s="3">
        <v>-6.3653999999999997E-23</v>
      </c>
    </row>
    <row r="705" spans="1:2">
      <c r="A705">
        <v>320.2</v>
      </c>
      <c r="B705" s="3">
        <v>5.7288600000000005E-22</v>
      </c>
    </row>
    <row r="706" spans="1:2">
      <c r="A706">
        <v>320.3</v>
      </c>
      <c r="B706" s="3">
        <v>-1.2730799999999999E-22</v>
      </c>
    </row>
    <row r="707" spans="1:2">
      <c r="A707">
        <v>320.39999999999998</v>
      </c>
      <c r="B707" s="3">
        <v>3.8192399999999998E-22</v>
      </c>
    </row>
    <row r="708" spans="1:2">
      <c r="A708">
        <v>320.5</v>
      </c>
      <c r="B708" s="3">
        <v>7.6384799999999997E-22</v>
      </c>
    </row>
    <row r="709" spans="1:2">
      <c r="A709">
        <v>320.60000000000002</v>
      </c>
      <c r="B709" s="3">
        <v>9.5480999999999998E-22</v>
      </c>
    </row>
    <row r="710" spans="1:2">
      <c r="A710">
        <v>320.7</v>
      </c>
      <c r="B710" s="3">
        <v>2.5461599999999999E-22</v>
      </c>
    </row>
    <row r="711" spans="1:2">
      <c r="A711">
        <v>320.8</v>
      </c>
      <c r="B711" s="3">
        <v>7.0019399999999999E-22</v>
      </c>
    </row>
    <row r="712" spans="1:2">
      <c r="A712">
        <v>320.89999999999998</v>
      </c>
      <c r="B712">
        <v>0</v>
      </c>
    </row>
    <row r="713" spans="1:2">
      <c r="A713">
        <v>321</v>
      </c>
      <c r="B713" s="3">
        <v>-2.5461599999999999E-22</v>
      </c>
    </row>
    <row r="714" spans="1:2">
      <c r="A714">
        <v>321.10000000000002</v>
      </c>
      <c r="B714" s="3">
        <v>8.9115600000000001E-22</v>
      </c>
    </row>
    <row r="715" spans="1:2">
      <c r="A715">
        <v>321.2</v>
      </c>
      <c r="B715" s="3">
        <v>6.3653999999999997E-23</v>
      </c>
    </row>
    <row r="716" spans="1:2">
      <c r="A716">
        <v>321.3</v>
      </c>
      <c r="B716" s="3">
        <v>1.9096199999999999E-22</v>
      </c>
    </row>
    <row r="717" spans="1:2">
      <c r="A717">
        <v>321.39999999999998</v>
      </c>
      <c r="B717" s="3">
        <v>1.2730799999999999E-22</v>
      </c>
    </row>
    <row r="718" spans="1:2">
      <c r="A718">
        <v>321.5</v>
      </c>
      <c r="B718" s="3">
        <v>1.2730799999999999E-22</v>
      </c>
    </row>
    <row r="719" spans="1:2">
      <c r="A719">
        <v>321.60000000000002</v>
      </c>
      <c r="B719" s="3">
        <v>-1.9096199999999999E-22</v>
      </c>
    </row>
    <row r="720" spans="1:2">
      <c r="A720">
        <v>321.7</v>
      </c>
      <c r="B720" s="3">
        <v>8.2750200000000003E-22</v>
      </c>
    </row>
    <row r="721" spans="1:2">
      <c r="A721">
        <v>321.8</v>
      </c>
      <c r="B721" s="3">
        <v>3.1827000000000001E-22</v>
      </c>
    </row>
    <row r="722" spans="1:2">
      <c r="A722">
        <v>321.89999999999998</v>
      </c>
      <c r="B722" s="3">
        <v>-1.2730799999999999E-22</v>
      </c>
    </row>
    <row r="723" spans="1:2">
      <c r="A723">
        <v>322</v>
      </c>
      <c r="B723" s="3">
        <v>1.2730799999999999E-22</v>
      </c>
    </row>
    <row r="724" spans="1:2">
      <c r="A724">
        <v>322.10000000000002</v>
      </c>
      <c r="B724" s="3">
        <v>1.2730799999999999E-22</v>
      </c>
    </row>
    <row r="725" spans="1:2">
      <c r="A725">
        <v>322.2</v>
      </c>
      <c r="B725" s="3">
        <v>1.2730799999999999E-22</v>
      </c>
    </row>
    <row r="726" spans="1:2">
      <c r="A726">
        <v>322.3</v>
      </c>
      <c r="B726" s="3">
        <v>3.1827000000000001E-22</v>
      </c>
    </row>
    <row r="727" spans="1:2">
      <c r="A727">
        <v>322.39999999999998</v>
      </c>
      <c r="B727" s="3">
        <v>2.5461599999999999E-22</v>
      </c>
    </row>
    <row r="728" spans="1:2">
      <c r="A728">
        <v>322.5</v>
      </c>
      <c r="B728" s="3">
        <v>-3.1827000000000001E-22</v>
      </c>
    </row>
    <row r="729" spans="1:2">
      <c r="A729">
        <v>322.60000000000002</v>
      </c>
      <c r="B729" s="3">
        <v>3.8192399999999998E-22</v>
      </c>
    </row>
    <row r="730" spans="1:2">
      <c r="A730">
        <v>322.7</v>
      </c>
      <c r="B730" s="3">
        <v>1.2730799999999999E-22</v>
      </c>
    </row>
    <row r="731" spans="1:2">
      <c r="A731">
        <v>322.8</v>
      </c>
      <c r="B731" s="3">
        <v>3.8192399999999998E-22</v>
      </c>
    </row>
    <row r="732" spans="1:2">
      <c r="A732">
        <v>322.89999999999998</v>
      </c>
      <c r="B732" s="3">
        <v>1.9096199999999999E-22</v>
      </c>
    </row>
    <row r="733" spans="1:2">
      <c r="A733">
        <v>323</v>
      </c>
      <c r="B733" s="3">
        <v>4.45578E-22</v>
      </c>
    </row>
    <row r="734" spans="1:2">
      <c r="A734">
        <v>323.10000000000002</v>
      </c>
      <c r="B734" s="3">
        <v>-1.2730799999999999E-22</v>
      </c>
    </row>
    <row r="735" spans="1:2">
      <c r="A735">
        <v>323.2</v>
      </c>
      <c r="B735" s="3">
        <v>5.0923199999999998E-22</v>
      </c>
    </row>
    <row r="736" spans="1:2">
      <c r="A736">
        <v>323.3</v>
      </c>
      <c r="B736" s="3">
        <v>-6.3653999999999997E-23</v>
      </c>
    </row>
    <row r="737" spans="1:2">
      <c r="A737">
        <v>323.39999999999998</v>
      </c>
      <c r="B737" s="3">
        <v>-9.5480999999999998E-22</v>
      </c>
    </row>
    <row r="738" spans="1:2">
      <c r="A738">
        <v>323.5</v>
      </c>
      <c r="B738" s="3">
        <v>5.7288600000000005E-22</v>
      </c>
    </row>
    <row r="739" spans="1:2">
      <c r="A739">
        <v>323.60000000000002</v>
      </c>
      <c r="B739" s="3">
        <v>3.8192399999999998E-22</v>
      </c>
    </row>
    <row r="740" spans="1:2">
      <c r="A740">
        <v>323.7</v>
      </c>
      <c r="B740" s="3">
        <v>-3.1827000000000001E-22</v>
      </c>
    </row>
    <row r="741" spans="1:2">
      <c r="A741">
        <v>323.8</v>
      </c>
      <c r="B741" s="3">
        <v>-1.0821200000000001E-21</v>
      </c>
    </row>
    <row r="742" spans="1:2">
      <c r="A742">
        <v>323.89999999999998</v>
      </c>
      <c r="B742" s="3">
        <v>5.7288600000000005E-22</v>
      </c>
    </row>
    <row r="743" spans="1:2">
      <c r="A743">
        <v>324</v>
      </c>
      <c r="B743" s="3">
        <v>1.0821200000000001E-21</v>
      </c>
    </row>
    <row r="744" spans="1:2">
      <c r="A744">
        <v>324.10000000000002</v>
      </c>
      <c r="B744" s="3">
        <v>-1.20943E-21</v>
      </c>
    </row>
    <row r="745" spans="1:2">
      <c r="A745">
        <v>324.2</v>
      </c>
      <c r="B745">
        <v>0</v>
      </c>
    </row>
    <row r="746" spans="1:2">
      <c r="A746">
        <v>324.3</v>
      </c>
      <c r="B746" s="3">
        <v>8.2750200000000003E-22</v>
      </c>
    </row>
    <row r="747" spans="1:2">
      <c r="A747">
        <v>324.39999999999998</v>
      </c>
      <c r="B747" s="3">
        <v>1.9096199999999999E-22</v>
      </c>
    </row>
    <row r="748" spans="1:2">
      <c r="A748">
        <v>324.5</v>
      </c>
      <c r="B748" s="3">
        <v>-6.3653999999999997E-23</v>
      </c>
    </row>
    <row r="749" spans="1:2">
      <c r="A749">
        <v>324.60000000000002</v>
      </c>
      <c r="B749" s="3">
        <v>6.3654000000000002E-22</v>
      </c>
    </row>
    <row r="750" spans="1:2">
      <c r="A750">
        <v>324.7</v>
      </c>
      <c r="B750" s="3">
        <v>-2.5461599999999999E-22</v>
      </c>
    </row>
    <row r="751" spans="1:2">
      <c r="A751">
        <v>324.8</v>
      </c>
      <c r="B751" s="3">
        <v>5.0923199999999998E-22</v>
      </c>
    </row>
    <row r="752" spans="1:2">
      <c r="A752">
        <v>324.89999999999998</v>
      </c>
      <c r="B752" s="3">
        <v>1.0184600000000001E-21</v>
      </c>
    </row>
    <row r="753" spans="1:2">
      <c r="A753">
        <v>325</v>
      </c>
      <c r="B753" s="3">
        <v>2.5461599999999999E-22</v>
      </c>
    </row>
    <row r="754" spans="1:2">
      <c r="A754">
        <v>325.10000000000002</v>
      </c>
      <c r="B754" s="3">
        <v>3.8192399999999998E-22</v>
      </c>
    </row>
    <row r="755" spans="1:2">
      <c r="A755">
        <v>325.2</v>
      </c>
      <c r="B755" s="3">
        <v>-1.2730799999999999E-22</v>
      </c>
    </row>
    <row r="756" spans="1:2">
      <c r="A756">
        <v>325.3</v>
      </c>
      <c r="B756" s="3">
        <v>1.9096199999999999E-22</v>
      </c>
    </row>
    <row r="757" spans="1:2">
      <c r="A757">
        <v>325.39999999999998</v>
      </c>
      <c r="B757" s="3">
        <v>5.0923199999999998E-22</v>
      </c>
    </row>
    <row r="758" spans="1:2">
      <c r="A758">
        <v>325.5</v>
      </c>
      <c r="B758" s="3">
        <v>6.3653999999999997E-23</v>
      </c>
    </row>
    <row r="759" spans="1:2">
      <c r="A759">
        <v>325.60000000000002</v>
      </c>
      <c r="B759" s="3">
        <v>-6.3654000000000002E-22</v>
      </c>
    </row>
    <row r="760" spans="1:2">
      <c r="A760">
        <v>325.7</v>
      </c>
      <c r="B760" s="3">
        <v>7.6384799999999997E-22</v>
      </c>
    </row>
    <row r="761" spans="1:2">
      <c r="A761">
        <v>325.8</v>
      </c>
      <c r="B761" s="3">
        <v>6.3654000000000002E-22</v>
      </c>
    </row>
    <row r="762" spans="1:2">
      <c r="A762">
        <v>325.89999999999998</v>
      </c>
      <c r="B762" s="3">
        <v>4.45578E-22</v>
      </c>
    </row>
    <row r="763" spans="1:2">
      <c r="A763">
        <v>326</v>
      </c>
      <c r="B763" s="3">
        <v>-2.5461599999999999E-22</v>
      </c>
    </row>
    <row r="764" spans="1:2">
      <c r="A764">
        <v>326.10000000000002</v>
      </c>
      <c r="B764" s="3">
        <v>6.3653999999999997E-23</v>
      </c>
    </row>
    <row r="765" spans="1:2">
      <c r="A765">
        <v>326.2</v>
      </c>
      <c r="B765" s="3">
        <v>1.2730799999999999E-22</v>
      </c>
    </row>
    <row r="766" spans="1:2">
      <c r="A766">
        <v>326.3</v>
      </c>
      <c r="B766" s="3">
        <v>7.0019399999999999E-22</v>
      </c>
    </row>
    <row r="767" spans="1:2">
      <c r="A767">
        <v>326.39999999999998</v>
      </c>
      <c r="B767" s="3">
        <v>7.6384799999999997E-22</v>
      </c>
    </row>
    <row r="768" spans="1:2">
      <c r="A768">
        <v>326.5</v>
      </c>
      <c r="B768">
        <v>0</v>
      </c>
    </row>
    <row r="769" spans="1:2">
      <c r="A769">
        <v>326.60000000000002</v>
      </c>
      <c r="B769" s="3">
        <v>6.3653999999999997E-23</v>
      </c>
    </row>
    <row r="770" spans="1:2">
      <c r="A770">
        <v>326.7</v>
      </c>
      <c r="B770" s="3">
        <v>-1.2730799999999999E-22</v>
      </c>
    </row>
    <row r="771" spans="1:2">
      <c r="A771">
        <v>326.8</v>
      </c>
      <c r="B771" s="3">
        <v>5.0923199999999998E-22</v>
      </c>
    </row>
    <row r="772" spans="1:2">
      <c r="A772">
        <v>326.89999999999998</v>
      </c>
      <c r="B772">
        <v>0</v>
      </c>
    </row>
    <row r="773" spans="1:2">
      <c r="A773">
        <v>327</v>
      </c>
      <c r="B773" s="3">
        <v>1.9096199999999999E-22</v>
      </c>
    </row>
    <row r="774" spans="1:2">
      <c r="A774">
        <v>327.10000000000002</v>
      </c>
      <c r="B774" s="3">
        <v>-6.3653999999999997E-23</v>
      </c>
    </row>
    <row r="775" spans="1:2">
      <c r="A775">
        <v>327.2</v>
      </c>
      <c r="B775" s="3">
        <v>5.0923199999999998E-22</v>
      </c>
    </row>
    <row r="776" spans="1:2">
      <c r="A776">
        <v>327.3</v>
      </c>
      <c r="B776" s="3">
        <v>6.3654000000000002E-22</v>
      </c>
    </row>
    <row r="777" spans="1:2">
      <c r="A777">
        <v>327.39999999999998</v>
      </c>
      <c r="B777" s="3">
        <v>-1.9096199999999999E-22</v>
      </c>
    </row>
    <row r="778" spans="1:2">
      <c r="A778">
        <v>327.5</v>
      </c>
      <c r="B778" s="3">
        <v>5.7288600000000005E-22</v>
      </c>
    </row>
    <row r="779" spans="1:2">
      <c r="A779">
        <v>327.60000000000002</v>
      </c>
      <c r="B779" s="3">
        <v>3.8192399999999998E-22</v>
      </c>
    </row>
    <row r="780" spans="1:2">
      <c r="A780">
        <v>327.7</v>
      </c>
      <c r="B780" s="3">
        <v>-6.3653999999999997E-23</v>
      </c>
    </row>
    <row r="781" spans="1:2">
      <c r="A781">
        <v>327.8</v>
      </c>
      <c r="B781" s="3">
        <v>1.9096199999999999E-22</v>
      </c>
    </row>
    <row r="782" spans="1:2">
      <c r="A782">
        <v>327.9</v>
      </c>
      <c r="B782" s="3">
        <v>3.8192399999999998E-22</v>
      </c>
    </row>
    <row r="783" spans="1:2">
      <c r="A783">
        <v>328</v>
      </c>
      <c r="B783" s="3">
        <v>-1.9096199999999999E-22</v>
      </c>
    </row>
    <row r="784" spans="1:2">
      <c r="A784">
        <v>328.1</v>
      </c>
      <c r="B784">
        <v>0</v>
      </c>
    </row>
    <row r="785" spans="1:2">
      <c r="A785">
        <v>328.2</v>
      </c>
      <c r="B785" s="3">
        <v>-1.9096199999999999E-22</v>
      </c>
    </row>
    <row r="786" spans="1:2">
      <c r="A786">
        <v>328.3</v>
      </c>
      <c r="B786" s="3">
        <v>-1.9096199999999999E-22</v>
      </c>
    </row>
    <row r="787" spans="1:2">
      <c r="A787">
        <v>328.4</v>
      </c>
      <c r="B787" s="3">
        <v>-2.5461599999999999E-22</v>
      </c>
    </row>
    <row r="788" spans="1:2">
      <c r="A788">
        <v>328.5</v>
      </c>
      <c r="B788" s="3">
        <v>-3.8192399999999998E-22</v>
      </c>
    </row>
    <row r="789" spans="1:2">
      <c r="A789">
        <v>328.6</v>
      </c>
      <c r="B789" s="3">
        <v>-6.3653999999999997E-23</v>
      </c>
    </row>
    <row r="790" spans="1:2">
      <c r="A790">
        <v>328.7</v>
      </c>
      <c r="B790" s="3">
        <v>1.2730799999999999E-22</v>
      </c>
    </row>
    <row r="791" spans="1:2">
      <c r="A791">
        <v>328.8</v>
      </c>
      <c r="B791">
        <v>0</v>
      </c>
    </row>
    <row r="792" spans="1:2">
      <c r="A792">
        <v>328.9</v>
      </c>
      <c r="B792" s="3">
        <v>4.45578E-22</v>
      </c>
    </row>
    <row r="793" spans="1:2">
      <c r="A793">
        <v>329</v>
      </c>
      <c r="B793">
        <v>0</v>
      </c>
    </row>
    <row r="794" spans="1:2">
      <c r="A794">
        <v>329.1</v>
      </c>
      <c r="B794" s="3">
        <v>-6.3653999999999997E-23</v>
      </c>
    </row>
    <row r="795" spans="1:2">
      <c r="A795">
        <v>329.2</v>
      </c>
      <c r="B795" s="3">
        <v>1.9096199999999999E-22</v>
      </c>
    </row>
    <row r="796" spans="1:2">
      <c r="A796">
        <v>329.3</v>
      </c>
      <c r="B796" s="3">
        <v>7.0019399999999999E-22</v>
      </c>
    </row>
    <row r="797" spans="1:2">
      <c r="A797">
        <v>329.4</v>
      </c>
      <c r="B797" s="3">
        <v>2.5461599999999999E-22</v>
      </c>
    </row>
    <row r="798" spans="1:2">
      <c r="A798">
        <v>329.5</v>
      </c>
      <c r="B798" s="3">
        <v>3.8192399999999998E-22</v>
      </c>
    </row>
    <row r="799" spans="1:2">
      <c r="A799">
        <v>329.6</v>
      </c>
      <c r="B799" s="3">
        <v>3.8192399999999998E-22</v>
      </c>
    </row>
    <row r="800" spans="1:2">
      <c r="A800">
        <v>329.7</v>
      </c>
      <c r="B800" s="3">
        <v>-6.3654000000000002E-22</v>
      </c>
    </row>
    <row r="801" spans="1:2">
      <c r="A801">
        <v>329.8</v>
      </c>
      <c r="B801" s="3">
        <v>7.6384799999999997E-22</v>
      </c>
    </row>
    <row r="802" spans="1:2">
      <c r="A802">
        <v>329.9</v>
      </c>
      <c r="B802" s="3">
        <v>3.1827000000000001E-22</v>
      </c>
    </row>
    <row r="803" spans="1:2">
      <c r="A803">
        <v>330</v>
      </c>
      <c r="B803" s="3">
        <v>-3.1827000000000001E-22</v>
      </c>
    </row>
    <row r="804" spans="1:2">
      <c r="A804">
        <v>330.1</v>
      </c>
      <c r="B804" s="3">
        <v>-1.2730799999999999E-22</v>
      </c>
    </row>
    <row r="805" spans="1:2">
      <c r="A805">
        <v>330.2</v>
      </c>
      <c r="B805" s="3">
        <v>6.3653999999999997E-23</v>
      </c>
    </row>
    <row r="806" spans="1:2">
      <c r="A806">
        <v>330.3</v>
      </c>
      <c r="B806" s="3">
        <v>5.0923199999999998E-22</v>
      </c>
    </row>
    <row r="807" spans="1:2">
      <c r="A807">
        <v>330.4</v>
      </c>
      <c r="B807" s="3">
        <v>1.9096199999999999E-22</v>
      </c>
    </row>
    <row r="808" spans="1:2">
      <c r="A808">
        <v>330.5</v>
      </c>
      <c r="B808" s="3">
        <v>2.5461599999999999E-22</v>
      </c>
    </row>
    <row r="809" spans="1:2">
      <c r="A809">
        <v>330.6</v>
      </c>
      <c r="B809" s="3">
        <v>1.2730799999999999E-22</v>
      </c>
    </row>
    <row r="810" spans="1:2">
      <c r="A810">
        <v>330.7</v>
      </c>
      <c r="B810" s="3">
        <v>-6.3653999999999997E-23</v>
      </c>
    </row>
    <row r="811" spans="1:2">
      <c r="A811">
        <v>330.8</v>
      </c>
      <c r="B811" s="3">
        <v>1.9096199999999999E-22</v>
      </c>
    </row>
    <row r="812" spans="1:2">
      <c r="A812">
        <v>330.9</v>
      </c>
      <c r="B812" s="3">
        <v>2.5461599999999999E-22</v>
      </c>
    </row>
    <row r="813" spans="1:2">
      <c r="A813">
        <v>331</v>
      </c>
      <c r="B813" s="3">
        <v>5.0923199999999998E-22</v>
      </c>
    </row>
    <row r="814" spans="1:2">
      <c r="A814">
        <v>331.1</v>
      </c>
      <c r="B814">
        <v>0</v>
      </c>
    </row>
    <row r="815" spans="1:2">
      <c r="A815">
        <v>331.2</v>
      </c>
      <c r="B815" s="3">
        <v>-1.9096199999999999E-22</v>
      </c>
    </row>
    <row r="816" spans="1:2">
      <c r="A816">
        <v>331.3</v>
      </c>
      <c r="B816" s="3">
        <v>-1.2730799999999999E-22</v>
      </c>
    </row>
    <row r="817" spans="1:2">
      <c r="A817">
        <v>331.4</v>
      </c>
      <c r="B817" s="3">
        <v>1.2730799999999999E-22</v>
      </c>
    </row>
    <row r="818" spans="1:2">
      <c r="A818">
        <v>331.5</v>
      </c>
      <c r="B818" s="3">
        <v>6.3653999999999997E-23</v>
      </c>
    </row>
    <row r="819" spans="1:2">
      <c r="A819">
        <v>331.6</v>
      </c>
      <c r="B819" s="3">
        <v>3.8192399999999998E-22</v>
      </c>
    </row>
    <row r="820" spans="1:2">
      <c r="A820">
        <v>331.7</v>
      </c>
      <c r="B820" s="3">
        <v>-1.9096199999999999E-22</v>
      </c>
    </row>
    <row r="821" spans="1:2">
      <c r="A821">
        <v>331.8</v>
      </c>
      <c r="B821">
        <v>0</v>
      </c>
    </row>
    <row r="822" spans="1:2">
      <c r="A822">
        <v>331.9</v>
      </c>
      <c r="B822" s="3">
        <v>-3.1827000000000001E-22</v>
      </c>
    </row>
    <row r="823" spans="1:2">
      <c r="A823">
        <v>332</v>
      </c>
      <c r="B823" s="3">
        <v>4.45578E-22</v>
      </c>
    </row>
    <row r="824" spans="1:2">
      <c r="A824">
        <v>332.1</v>
      </c>
      <c r="B824" s="3">
        <v>1.9096199999999999E-22</v>
      </c>
    </row>
    <row r="825" spans="1:2">
      <c r="A825">
        <v>332.2</v>
      </c>
      <c r="B825" s="3">
        <v>-5.7288600000000005E-22</v>
      </c>
    </row>
    <row r="826" spans="1:2">
      <c r="A826">
        <v>332.3</v>
      </c>
      <c r="B826" s="3">
        <v>1.2730799999999999E-22</v>
      </c>
    </row>
    <row r="827" spans="1:2">
      <c r="A827">
        <v>332.4</v>
      </c>
      <c r="B827" s="3">
        <v>-2.5461599999999999E-22</v>
      </c>
    </row>
    <row r="828" spans="1:2">
      <c r="A828">
        <v>332.5</v>
      </c>
      <c r="B828" s="3">
        <v>-6.3653999999999997E-23</v>
      </c>
    </row>
    <row r="829" spans="1:2">
      <c r="A829">
        <v>332.6</v>
      </c>
      <c r="B829" s="3">
        <v>-7.6384799999999997E-22</v>
      </c>
    </row>
    <row r="830" spans="1:2">
      <c r="A830">
        <v>332.7</v>
      </c>
      <c r="B830" s="3">
        <v>9.5480999999999998E-22</v>
      </c>
    </row>
    <row r="831" spans="1:2">
      <c r="A831">
        <v>332.8</v>
      </c>
      <c r="B831" s="3">
        <v>-3.1827000000000001E-22</v>
      </c>
    </row>
    <row r="832" spans="1:2">
      <c r="A832">
        <v>332.9</v>
      </c>
      <c r="B832" s="3">
        <v>8.9115600000000001E-22</v>
      </c>
    </row>
    <row r="833" spans="1:2">
      <c r="A833">
        <v>333</v>
      </c>
      <c r="B833" s="3">
        <v>5.7288600000000005E-22</v>
      </c>
    </row>
    <row r="834" spans="1:2">
      <c r="A834">
        <v>333.1</v>
      </c>
      <c r="B834" s="3">
        <v>1.2730799999999999E-22</v>
      </c>
    </row>
    <row r="835" spans="1:2">
      <c r="A835">
        <v>333.2</v>
      </c>
      <c r="B835" s="3">
        <v>1.2730799999999999E-22</v>
      </c>
    </row>
    <row r="836" spans="1:2">
      <c r="A836">
        <v>333.3</v>
      </c>
      <c r="B836">
        <v>0</v>
      </c>
    </row>
    <row r="837" spans="1:2">
      <c r="A837">
        <v>333.4</v>
      </c>
      <c r="B837" s="3">
        <v>5.7288600000000005E-22</v>
      </c>
    </row>
    <row r="838" spans="1:2">
      <c r="A838">
        <v>333.5</v>
      </c>
      <c r="B838" s="3">
        <v>-5.0923199999999998E-22</v>
      </c>
    </row>
    <row r="839" spans="1:2">
      <c r="A839">
        <v>333.6</v>
      </c>
      <c r="B839" s="3">
        <v>7.0019399999999999E-22</v>
      </c>
    </row>
    <row r="840" spans="1:2">
      <c r="A840">
        <v>333.7</v>
      </c>
      <c r="B840" s="3">
        <v>-3.1827000000000001E-22</v>
      </c>
    </row>
    <row r="841" spans="1:2">
      <c r="A841">
        <v>333.8</v>
      </c>
      <c r="B841" s="3">
        <v>1.9096199999999999E-22</v>
      </c>
    </row>
    <row r="842" spans="1:2">
      <c r="A842">
        <v>333.9</v>
      </c>
      <c r="B842" s="3">
        <v>-1.9096199999999999E-22</v>
      </c>
    </row>
    <row r="843" spans="1:2">
      <c r="A843">
        <v>334</v>
      </c>
      <c r="B843" s="3">
        <v>-4.45578E-22</v>
      </c>
    </row>
    <row r="844" spans="1:2">
      <c r="A844">
        <v>334.1</v>
      </c>
      <c r="B844" s="3">
        <v>1.2730799999999999E-22</v>
      </c>
    </row>
    <row r="845" spans="1:2">
      <c r="A845">
        <v>334.2</v>
      </c>
      <c r="B845" s="3">
        <v>-6.3653999999999997E-23</v>
      </c>
    </row>
    <row r="846" spans="1:2">
      <c r="A846">
        <v>334.3</v>
      </c>
      <c r="B846" s="3">
        <v>1.0184600000000001E-21</v>
      </c>
    </row>
    <row r="847" spans="1:2">
      <c r="A847">
        <v>334.4</v>
      </c>
      <c r="B847" s="3">
        <v>7.6384799999999997E-22</v>
      </c>
    </row>
    <row r="848" spans="1:2">
      <c r="A848">
        <v>334.5</v>
      </c>
      <c r="B848" s="3">
        <v>9.5480999999999998E-22</v>
      </c>
    </row>
    <row r="849" spans="1:2">
      <c r="A849">
        <v>334.6</v>
      </c>
      <c r="B849" s="3">
        <v>7.6384799999999997E-22</v>
      </c>
    </row>
    <row r="850" spans="1:2">
      <c r="A850">
        <v>334.7</v>
      </c>
      <c r="B850" s="3">
        <v>1.2730799999999999E-22</v>
      </c>
    </row>
    <row r="851" spans="1:2">
      <c r="A851">
        <v>334.8</v>
      </c>
      <c r="B851" s="3">
        <v>2.5461599999999999E-22</v>
      </c>
    </row>
    <row r="852" spans="1:2">
      <c r="A852">
        <v>334.9</v>
      </c>
      <c r="B852" s="3">
        <v>3.1827000000000001E-22</v>
      </c>
    </row>
    <row r="853" spans="1:2">
      <c r="A853">
        <v>335</v>
      </c>
      <c r="B853" s="3">
        <v>-1.2730799999999999E-22</v>
      </c>
    </row>
    <row r="854" spans="1:2">
      <c r="A854">
        <v>335.1</v>
      </c>
      <c r="B854" s="3">
        <v>5.7288600000000005E-22</v>
      </c>
    </row>
    <row r="855" spans="1:2">
      <c r="A855">
        <v>335.2</v>
      </c>
      <c r="B855" s="3">
        <v>1.2730799999999999E-22</v>
      </c>
    </row>
    <row r="856" spans="1:2">
      <c r="A856">
        <v>335.3</v>
      </c>
      <c r="B856" s="3">
        <v>3.1827000000000001E-22</v>
      </c>
    </row>
    <row r="857" spans="1:2">
      <c r="A857">
        <v>335.4</v>
      </c>
      <c r="B857" s="3">
        <v>3.8192399999999998E-22</v>
      </c>
    </row>
    <row r="858" spans="1:2">
      <c r="A858">
        <v>335.5</v>
      </c>
      <c r="B858" s="3">
        <v>8.2750200000000003E-22</v>
      </c>
    </row>
    <row r="859" spans="1:2">
      <c r="A859">
        <v>335.6</v>
      </c>
      <c r="B859" s="3">
        <v>-3.1827000000000001E-22</v>
      </c>
    </row>
    <row r="860" spans="1:2">
      <c r="A860">
        <v>335.7</v>
      </c>
      <c r="B860" s="3">
        <v>3.1827000000000001E-22</v>
      </c>
    </row>
    <row r="861" spans="1:2">
      <c r="A861">
        <v>335.8</v>
      </c>
      <c r="B861" s="3">
        <v>-6.3653999999999997E-23</v>
      </c>
    </row>
    <row r="862" spans="1:2">
      <c r="A862">
        <v>335.9</v>
      </c>
      <c r="B862" s="3">
        <v>1.9096199999999999E-22</v>
      </c>
    </row>
    <row r="863" spans="1:2">
      <c r="A863">
        <v>336</v>
      </c>
      <c r="B863" s="3">
        <v>7.0019399999999999E-22</v>
      </c>
    </row>
    <row r="864" spans="1:2">
      <c r="A864">
        <v>336.1</v>
      </c>
      <c r="B864" s="3">
        <v>-5.0923199999999998E-22</v>
      </c>
    </row>
    <row r="865" spans="1:2">
      <c r="A865">
        <v>336.2</v>
      </c>
      <c r="B865" s="3">
        <v>1.9096199999999999E-22</v>
      </c>
    </row>
    <row r="866" spans="1:2">
      <c r="A866">
        <v>336.3</v>
      </c>
      <c r="B866" s="3">
        <v>1.2730799999999999E-22</v>
      </c>
    </row>
    <row r="867" spans="1:2">
      <c r="A867">
        <v>336.4</v>
      </c>
      <c r="B867" s="3">
        <v>-6.3653999999999997E-23</v>
      </c>
    </row>
    <row r="868" spans="1:2">
      <c r="A868">
        <v>336.5</v>
      </c>
      <c r="B868" s="3">
        <v>-6.3653999999999997E-23</v>
      </c>
    </row>
    <row r="869" spans="1:2">
      <c r="A869">
        <v>336.6</v>
      </c>
      <c r="B869">
        <v>0</v>
      </c>
    </row>
    <row r="870" spans="1:2">
      <c r="A870">
        <v>336.7</v>
      </c>
      <c r="B870" s="3">
        <v>-1.2730799999999999E-22</v>
      </c>
    </row>
    <row r="871" spans="1:2">
      <c r="A871">
        <v>336.8</v>
      </c>
      <c r="B871" s="3">
        <v>2.5461599999999999E-22</v>
      </c>
    </row>
    <row r="872" spans="1:2">
      <c r="A872">
        <v>336.9</v>
      </c>
      <c r="B872" s="3">
        <v>3.8192399999999998E-22</v>
      </c>
    </row>
    <row r="873" spans="1:2">
      <c r="A873">
        <v>337</v>
      </c>
      <c r="B873" s="3">
        <v>1.9096199999999999E-22</v>
      </c>
    </row>
    <row r="874" spans="1:2">
      <c r="A874">
        <v>337.1</v>
      </c>
      <c r="B874" s="3">
        <v>-6.3653999999999997E-23</v>
      </c>
    </row>
    <row r="875" spans="1:2">
      <c r="A875">
        <v>337.2</v>
      </c>
      <c r="B875" s="3">
        <v>3.1827000000000001E-22</v>
      </c>
    </row>
    <row r="876" spans="1:2">
      <c r="A876">
        <v>337.3</v>
      </c>
      <c r="B876" s="3">
        <v>2.5461599999999999E-22</v>
      </c>
    </row>
    <row r="877" spans="1:2">
      <c r="A877">
        <v>337.4</v>
      </c>
      <c r="B877" s="3">
        <v>6.3653999999999997E-23</v>
      </c>
    </row>
    <row r="878" spans="1:2">
      <c r="A878">
        <v>337.5</v>
      </c>
      <c r="B878" s="3">
        <v>3.1827000000000001E-22</v>
      </c>
    </row>
    <row r="879" spans="1:2">
      <c r="A879">
        <v>337.6</v>
      </c>
      <c r="B879" s="3">
        <v>3.8192399999999998E-22</v>
      </c>
    </row>
    <row r="880" spans="1:2">
      <c r="A880">
        <v>337.7</v>
      </c>
      <c r="B880" s="3">
        <v>-1.9096199999999999E-22</v>
      </c>
    </row>
    <row r="881" spans="1:2">
      <c r="A881">
        <v>337.8</v>
      </c>
      <c r="B881" s="3">
        <v>4.45578E-22</v>
      </c>
    </row>
    <row r="882" spans="1:2">
      <c r="A882">
        <v>337.9</v>
      </c>
      <c r="B882" s="3">
        <v>3.1827000000000001E-22</v>
      </c>
    </row>
    <row r="883" spans="1:2">
      <c r="A883">
        <v>338</v>
      </c>
      <c r="B883" s="3">
        <v>1.2730799999999999E-22</v>
      </c>
    </row>
    <row r="884" spans="1:2">
      <c r="A884">
        <v>338.1</v>
      </c>
      <c r="B884" s="3">
        <v>1.2730799999999999E-22</v>
      </c>
    </row>
    <row r="885" spans="1:2">
      <c r="A885">
        <v>338.2</v>
      </c>
      <c r="B885">
        <v>0</v>
      </c>
    </row>
    <row r="886" spans="1:2">
      <c r="A886">
        <v>338.3</v>
      </c>
      <c r="B886" s="3">
        <v>-6.3653999999999997E-23</v>
      </c>
    </row>
    <row r="887" spans="1:2">
      <c r="A887">
        <v>338.4</v>
      </c>
      <c r="B887" s="3">
        <v>3.1827000000000001E-22</v>
      </c>
    </row>
    <row r="888" spans="1:2">
      <c r="A888">
        <v>338.5</v>
      </c>
      <c r="B888" s="3">
        <v>6.3653999999999997E-23</v>
      </c>
    </row>
    <row r="889" spans="1:2">
      <c r="A889">
        <v>338.6</v>
      </c>
      <c r="B889" s="3">
        <v>-1.9096199999999999E-22</v>
      </c>
    </row>
    <row r="890" spans="1:2">
      <c r="A890">
        <v>338.7</v>
      </c>
      <c r="B890" s="3">
        <v>3.1827000000000001E-22</v>
      </c>
    </row>
    <row r="891" spans="1:2">
      <c r="A891">
        <v>338.8</v>
      </c>
      <c r="B891" s="3">
        <v>2.5461599999999999E-22</v>
      </c>
    </row>
    <row r="892" spans="1:2">
      <c r="A892">
        <v>338.9</v>
      </c>
      <c r="B892" s="3">
        <v>6.3654000000000002E-22</v>
      </c>
    </row>
    <row r="893" spans="1:2">
      <c r="A893">
        <v>339</v>
      </c>
      <c r="B893" s="3">
        <v>6.3653999999999997E-23</v>
      </c>
    </row>
    <row r="894" spans="1:2">
      <c r="A894">
        <v>339.1</v>
      </c>
      <c r="B894" s="3">
        <v>-1.9096199999999999E-22</v>
      </c>
    </row>
    <row r="895" spans="1:2">
      <c r="A895">
        <v>339.2</v>
      </c>
      <c r="B895" s="3">
        <v>-1.2730799999999999E-22</v>
      </c>
    </row>
    <row r="896" spans="1:2">
      <c r="A896">
        <v>339.3</v>
      </c>
      <c r="B896" s="3">
        <v>-3.1827000000000001E-22</v>
      </c>
    </row>
    <row r="897" spans="1:2">
      <c r="A897">
        <v>339.4</v>
      </c>
      <c r="B897" s="3">
        <v>2.5461599999999999E-22</v>
      </c>
    </row>
    <row r="898" spans="1:2">
      <c r="A898">
        <v>339.5</v>
      </c>
      <c r="B898" s="3">
        <v>1.9096199999999999E-22</v>
      </c>
    </row>
    <row r="899" spans="1:2">
      <c r="A899">
        <v>339.6</v>
      </c>
      <c r="B899" s="3">
        <v>7.0019399999999999E-22</v>
      </c>
    </row>
    <row r="900" spans="1:2">
      <c r="A900">
        <v>339.7</v>
      </c>
      <c r="B900" s="3">
        <v>6.3653999999999997E-23</v>
      </c>
    </row>
    <row r="901" spans="1:2">
      <c r="A901">
        <v>339.8</v>
      </c>
      <c r="B901" s="3">
        <v>3.8192399999999998E-22</v>
      </c>
    </row>
    <row r="902" spans="1:2">
      <c r="A902">
        <v>339.9</v>
      </c>
      <c r="B902" s="3">
        <v>3.8192399999999998E-22</v>
      </c>
    </row>
    <row r="903" spans="1:2">
      <c r="A903">
        <v>340</v>
      </c>
      <c r="B903" s="3">
        <v>-1.2730799999999999E-22</v>
      </c>
    </row>
    <row r="904" spans="1:2">
      <c r="A904">
        <v>340.1</v>
      </c>
      <c r="B904" s="3">
        <v>4.45578E-22</v>
      </c>
    </row>
    <row r="905" spans="1:2">
      <c r="A905">
        <v>340.2</v>
      </c>
      <c r="B905" s="3">
        <v>-2.5461599999999999E-22</v>
      </c>
    </row>
    <row r="906" spans="1:2">
      <c r="A906">
        <v>340.3</v>
      </c>
      <c r="B906" s="3">
        <v>-7.6384799999999997E-22</v>
      </c>
    </row>
    <row r="907" spans="1:2">
      <c r="A907">
        <v>340.4</v>
      </c>
      <c r="B907" s="3">
        <v>2.5461599999999999E-22</v>
      </c>
    </row>
    <row r="908" spans="1:2">
      <c r="A908">
        <v>340.5</v>
      </c>
      <c r="B908" s="3">
        <v>-6.3653999999999997E-23</v>
      </c>
    </row>
    <row r="909" spans="1:2">
      <c r="A909">
        <v>340.6</v>
      </c>
      <c r="B909">
        <v>0</v>
      </c>
    </row>
    <row r="910" spans="1:2">
      <c r="A910">
        <v>340.7</v>
      </c>
      <c r="B910" s="3">
        <v>5.0923199999999998E-22</v>
      </c>
    </row>
    <row r="911" spans="1:2">
      <c r="A911">
        <v>340.8</v>
      </c>
      <c r="B911" s="3">
        <v>1.2730799999999999E-22</v>
      </c>
    </row>
    <row r="912" spans="1:2">
      <c r="A912">
        <v>340.9</v>
      </c>
      <c r="B912" s="3">
        <v>5.0923199999999998E-22</v>
      </c>
    </row>
    <row r="913" spans="1:2">
      <c r="A913">
        <v>341</v>
      </c>
      <c r="B913" s="3">
        <v>2.5461599999999999E-22</v>
      </c>
    </row>
    <row r="914" spans="1:2">
      <c r="A914">
        <v>341.1</v>
      </c>
      <c r="B914" s="3">
        <v>1.9096199999999999E-22</v>
      </c>
    </row>
    <row r="915" spans="1:2">
      <c r="A915">
        <v>341.2</v>
      </c>
      <c r="B915" s="3">
        <v>4.45578E-22</v>
      </c>
    </row>
    <row r="916" spans="1:2">
      <c r="A916">
        <v>341.3</v>
      </c>
      <c r="B916" s="3">
        <v>-5.7288600000000005E-22</v>
      </c>
    </row>
    <row r="917" spans="1:2">
      <c r="A917">
        <v>341.4</v>
      </c>
      <c r="B917" s="3">
        <v>1.9096199999999999E-22</v>
      </c>
    </row>
    <row r="918" spans="1:2">
      <c r="A918">
        <v>341.5</v>
      </c>
      <c r="B918" s="3">
        <v>5.7288600000000005E-22</v>
      </c>
    </row>
    <row r="919" spans="1:2">
      <c r="A919">
        <v>341.6</v>
      </c>
      <c r="B919">
        <v>0</v>
      </c>
    </row>
    <row r="920" spans="1:2">
      <c r="A920">
        <v>341.7</v>
      </c>
      <c r="B920" s="3">
        <v>-1.2730799999999999E-22</v>
      </c>
    </row>
    <row r="921" spans="1:2">
      <c r="A921">
        <v>341.8</v>
      </c>
      <c r="B921" s="3">
        <v>5.7288600000000005E-22</v>
      </c>
    </row>
    <row r="922" spans="1:2">
      <c r="A922">
        <v>341.9</v>
      </c>
      <c r="B922" s="3">
        <v>1.2730799999999999E-22</v>
      </c>
    </row>
    <row r="923" spans="1:2">
      <c r="A923">
        <v>342</v>
      </c>
      <c r="B923" s="3">
        <v>1.0184600000000001E-21</v>
      </c>
    </row>
    <row r="924" spans="1:2">
      <c r="A924">
        <v>342.1</v>
      </c>
      <c r="B924" s="3">
        <v>-1.0184600000000001E-21</v>
      </c>
    </row>
    <row r="925" spans="1:2">
      <c r="A925">
        <v>342.2</v>
      </c>
      <c r="B925" s="3">
        <v>1.9096199999999999E-22</v>
      </c>
    </row>
    <row r="926" spans="1:2">
      <c r="A926">
        <v>342.3</v>
      </c>
      <c r="B926" s="3">
        <v>1.9096199999999999E-22</v>
      </c>
    </row>
    <row r="927" spans="1:2">
      <c r="A927">
        <v>342.4</v>
      </c>
      <c r="B927" s="3">
        <v>-6.3653999999999997E-23</v>
      </c>
    </row>
    <row r="928" spans="1:2">
      <c r="A928">
        <v>342.5</v>
      </c>
      <c r="B928" s="3">
        <v>1.2730799999999999E-22</v>
      </c>
    </row>
    <row r="929" spans="1:2">
      <c r="A929">
        <v>342.6</v>
      </c>
      <c r="B929" s="3">
        <v>8.9115600000000001E-22</v>
      </c>
    </row>
    <row r="930" spans="1:2">
      <c r="A930">
        <v>342.7</v>
      </c>
      <c r="B930" s="3">
        <v>3.1827000000000001E-22</v>
      </c>
    </row>
    <row r="931" spans="1:2">
      <c r="A931">
        <v>342.8</v>
      </c>
      <c r="B931" s="3">
        <v>7.0019399999999999E-22</v>
      </c>
    </row>
    <row r="932" spans="1:2">
      <c r="A932">
        <v>342.9</v>
      </c>
      <c r="B932" s="3">
        <v>1.2730799999999999E-22</v>
      </c>
    </row>
    <row r="933" spans="1:2">
      <c r="A933">
        <v>343</v>
      </c>
      <c r="B933" s="3">
        <v>3.1827000000000001E-22</v>
      </c>
    </row>
    <row r="934" spans="1:2">
      <c r="A934">
        <v>343.1</v>
      </c>
      <c r="B934" s="3">
        <v>-1.9096199999999999E-22</v>
      </c>
    </row>
    <row r="935" spans="1:2">
      <c r="A935">
        <v>343.2</v>
      </c>
      <c r="B935" s="3">
        <v>3.8192399999999998E-22</v>
      </c>
    </row>
    <row r="936" spans="1:2">
      <c r="A936">
        <v>343.3</v>
      </c>
      <c r="B936" s="3">
        <v>3.8192399999999998E-22</v>
      </c>
    </row>
    <row r="937" spans="1:2">
      <c r="A937">
        <v>343.4</v>
      </c>
      <c r="B937" s="3">
        <v>5.0923199999999998E-22</v>
      </c>
    </row>
    <row r="938" spans="1:2">
      <c r="A938">
        <v>343.5</v>
      </c>
      <c r="B938" s="3">
        <v>1.9096199999999999E-22</v>
      </c>
    </row>
    <row r="939" spans="1:2">
      <c r="A939">
        <v>343.6</v>
      </c>
      <c r="B939" s="3">
        <v>-1.9096199999999999E-22</v>
      </c>
    </row>
    <row r="940" spans="1:2">
      <c r="A940">
        <v>343.7</v>
      </c>
      <c r="B940" s="3">
        <v>-1.2730799999999999E-22</v>
      </c>
    </row>
    <row r="941" spans="1:2">
      <c r="A941">
        <v>343.8</v>
      </c>
      <c r="B941" s="3">
        <v>1.2730799999999999E-22</v>
      </c>
    </row>
    <row r="942" spans="1:2">
      <c r="A942">
        <v>343.9</v>
      </c>
      <c r="B942" s="3">
        <v>-2.5461599999999999E-22</v>
      </c>
    </row>
    <row r="943" spans="1:2">
      <c r="A943">
        <v>344</v>
      </c>
      <c r="B943" s="3">
        <v>-6.3653999999999997E-23</v>
      </c>
    </row>
    <row r="944" spans="1:2">
      <c r="A944">
        <v>344.1</v>
      </c>
      <c r="B944" s="3">
        <v>5.0923199999999998E-22</v>
      </c>
    </row>
    <row r="945" spans="1:2">
      <c r="A945">
        <v>344.2</v>
      </c>
      <c r="B945" s="3">
        <v>-2.5461599999999999E-22</v>
      </c>
    </row>
    <row r="946" spans="1:2">
      <c r="A946">
        <v>344.3</v>
      </c>
      <c r="B946" s="3">
        <v>3.1827000000000001E-22</v>
      </c>
    </row>
    <row r="947" spans="1:2">
      <c r="A947">
        <v>344.4</v>
      </c>
      <c r="B947" s="3">
        <v>-1.2730799999999999E-22</v>
      </c>
    </row>
    <row r="948" spans="1:2">
      <c r="A948">
        <v>344.5</v>
      </c>
      <c r="B948" s="3">
        <v>1.9096199999999999E-22</v>
      </c>
    </row>
    <row r="949" spans="1:2">
      <c r="A949">
        <v>344.6</v>
      </c>
      <c r="B949" s="3">
        <v>1.2730799999999999E-22</v>
      </c>
    </row>
    <row r="950" spans="1:2">
      <c r="A950">
        <v>344.7</v>
      </c>
      <c r="B950" s="3">
        <v>-1.2730799999999999E-22</v>
      </c>
    </row>
    <row r="951" spans="1:2">
      <c r="A951">
        <v>344.8</v>
      </c>
      <c r="B951" s="3">
        <v>4.45578E-22</v>
      </c>
    </row>
    <row r="952" spans="1:2">
      <c r="A952">
        <v>344.9</v>
      </c>
      <c r="B952" s="3">
        <v>1.9096199999999999E-22</v>
      </c>
    </row>
    <row r="953" spans="1:2">
      <c r="A953">
        <v>345</v>
      </c>
      <c r="B953" s="3">
        <v>1.2730799999999999E-22</v>
      </c>
    </row>
    <row r="954" spans="1:2">
      <c r="A954">
        <v>345.1</v>
      </c>
      <c r="B954" s="3">
        <v>1.2730799999999999E-22</v>
      </c>
    </row>
    <row r="955" spans="1:2">
      <c r="A955">
        <v>345.2</v>
      </c>
      <c r="B955" s="3">
        <v>1.2730799999999999E-22</v>
      </c>
    </row>
    <row r="956" spans="1:2">
      <c r="A956">
        <v>345.3</v>
      </c>
      <c r="B956" s="3">
        <v>1.2730799999999999E-22</v>
      </c>
    </row>
    <row r="957" spans="1:2">
      <c r="A957">
        <v>345.4</v>
      </c>
      <c r="B957" s="3">
        <v>5.0923199999999998E-22</v>
      </c>
    </row>
    <row r="958" spans="1:2">
      <c r="A958">
        <v>345.5</v>
      </c>
      <c r="B958" s="3">
        <v>-6.3653999999999997E-23</v>
      </c>
    </row>
    <row r="959" spans="1:2">
      <c r="A959">
        <v>345.6</v>
      </c>
      <c r="B959" s="3">
        <v>-3.1827000000000001E-22</v>
      </c>
    </row>
    <row r="960" spans="1:2">
      <c r="A960">
        <v>345.7</v>
      </c>
      <c r="B960" s="3">
        <v>6.3653999999999997E-23</v>
      </c>
    </row>
    <row r="961" spans="1:2">
      <c r="A961">
        <v>345.8</v>
      </c>
      <c r="B961" s="3">
        <v>6.3654000000000002E-22</v>
      </c>
    </row>
    <row r="962" spans="1:2">
      <c r="A962">
        <v>345.9</v>
      </c>
      <c r="B962" s="3">
        <v>3.8192399999999998E-22</v>
      </c>
    </row>
    <row r="963" spans="1:2">
      <c r="A963">
        <v>346</v>
      </c>
      <c r="B963" s="3">
        <v>5.0923199999999998E-22</v>
      </c>
    </row>
    <row r="964" spans="1:2">
      <c r="A964">
        <v>346.1</v>
      </c>
      <c r="B964">
        <v>0</v>
      </c>
    </row>
    <row r="965" spans="1:2">
      <c r="A965">
        <v>346.2</v>
      </c>
      <c r="B965" s="3">
        <v>-2.5461599999999999E-22</v>
      </c>
    </row>
    <row r="966" spans="1:2">
      <c r="A966">
        <v>346.3</v>
      </c>
      <c r="B966" s="3">
        <v>5.7288600000000005E-22</v>
      </c>
    </row>
    <row r="967" spans="1:2">
      <c r="A967">
        <v>346.4</v>
      </c>
      <c r="B967" s="3">
        <v>1.2730799999999999E-22</v>
      </c>
    </row>
    <row r="968" spans="1:2">
      <c r="A968">
        <v>346.5</v>
      </c>
      <c r="B968" s="3">
        <v>4.45578E-22</v>
      </c>
    </row>
    <row r="969" spans="1:2">
      <c r="A969">
        <v>346.6</v>
      </c>
      <c r="B969" s="3">
        <v>-3.1827000000000001E-22</v>
      </c>
    </row>
    <row r="970" spans="1:2">
      <c r="A970">
        <v>346.7</v>
      </c>
      <c r="B970" s="3">
        <v>3.8192399999999998E-22</v>
      </c>
    </row>
    <row r="971" spans="1:2">
      <c r="A971">
        <v>346.8</v>
      </c>
      <c r="B971" s="3">
        <v>-1.2730799999999999E-22</v>
      </c>
    </row>
    <row r="972" spans="1:2">
      <c r="A972">
        <v>346.9</v>
      </c>
      <c r="B972" s="3">
        <v>2.5461599999999999E-22</v>
      </c>
    </row>
    <row r="973" spans="1:2">
      <c r="A973">
        <v>347</v>
      </c>
      <c r="B973" s="3">
        <v>2.5461599999999999E-22</v>
      </c>
    </row>
    <row r="974" spans="1:2">
      <c r="A974">
        <v>347.1</v>
      </c>
      <c r="B974" s="3">
        <v>2.5461599999999999E-22</v>
      </c>
    </row>
    <row r="975" spans="1:2">
      <c r="A975">
        <v>347.2</v>
      </c>
      <c r="B975" s="3">
        <v>2.5461599999999999E-22</v>
      </c>
    </row>
    <row r="976" spans="1:2">
      <c r="A976">
        <v>347.3</v>
      </c>
      <c r="B976" s="3">
        <v>1.0184600000000001E-21</v>
      </c>
    </row>
    <row r="977" spans="1:2">
      <c r="A977">
        <v>347.4</v>
      </c>
      <c r="B977" s="3">
        <v>1.14577E-21</v>
      </c>
    </row>
    <row r="978" spans="1:2">
      <c r="A978">
        <v>347.5</v>
      </c>
      <c r="B978" s="3">
        <v>-2.5461599999999999E-22</v>
      </c>
    </row>
    <row r="979" spans="1:2">
      <c r="A979">
        <v>347.6</v>
      </c>
      <c r="B979" s="3">
        <v>3.1827000000000001E-22</v>
      </c>
    </row>
    <row r="980" spans="1:2">
      <c r="A980">
        <v>347.7</v>
      </c>
      <c r="B980" s="3">
        <v>1.9096199999999999E-22</v>
      </c>
    </row>
    <row r="981" spans="1:2">
      <c r="A981">
        <v>347.8</v>
      </c>
      <c r="B981" s="3">
        <v>1.2730799999999999E-22</v>
      </c>
    </row>
    <row r="982" spans="1:2">
      <c r="A982">
        <v>347.9</v>
      </c>
      <c r="B982" s="3">
        <v>3.8192399999999998E-22</v>
      </c>
    </row>
    <row r="983" spans="1:2">
      <c r="A983">
        <v>348</v>
      </c>
      <c r="B983" s="3">
        <v>3.1827000000000001E-22</v>
      </c>
    </row>
    <row r="984" spans="1:2">
      <c r="A984">
        <v>348.1</v>
      </c>
      <c r="B984" s="3">
        <v>-6.3653999999999997E-23</v>
      </c>
    </row>
    <row r="985" spans="1:2">
      <c r="A985">
        <v>348.2</v>
      </c>
      <c r="B985" s="3">
        <v>-6.3653999999999997E-23</v>
      </c>
    </row>
    <row r="986" spans="1:2">
      <c r="A986">
        <v>348.3</v>
      </c>
      <c r="B986" s="3">
        <v>-1.9096199999999999E-22</v>
      </c>
    </row>
    <row r="987" spans="1:2">
      <c r="A987">
        <v>348.4</v>
      </c>
      <c r="B987" s="3">
        <v>1.2730799999999999E-22</v>
      </c>
    </row>
    <row r="988" spans="1:2">
      <c r="A988">
        <v>348.5</v>
      </c>
      <c r="B988" s="3">
        <v>1.9096199999999999E-22</v>
      </c>
    </row>
    <row r="989" spans="1:2">
      <c r="A989">
        <v>348.6</v>
      </c>
      <c r="B989" s="3">
        <v>7.0019399999999999E-22</v>
      </c>
    </row>
    <row r="990" spans="1:2">
      <c r="A990">
        <v>348.7</v>
      </c>
      <c r="B990" s="3">
        <v>1.2730799999999999E-22</v>
      </c>
    </row>
    <row r="991" spans="1:2">
      <c r="A991">
        <v>348.8</v>
      </c>
      <c r="B991" s="3">
        <v>1.2730799999999999E-22</v>
      </c>
    </row>
    <row r="992" spans="1:2">
      <c r="A992">
        <v>348.9</v>
      </c>
      <c r="B992">
        <v>0</v>
      </c>
    </row>
    <row r="993" spans="1:2">
      <c r="A993">
        <v>349</v>
      </c>
      <c r="B993" s="3">
        <v>-6.3653999999999997E-23</v>
      </c>
    </row>
    <row r="994" spans="1:2">
      <c r="A994">
        <v>349.1</v>
      </c>
      <c r="B994" s="3">
        <v>6.3653999999999997E-23</v>
      </c>
    </row>
    <row r="995" spans="1:2">
      <c r="A995">
        <v>349.2</v>
      </c>
      <c r="B995" s="3">
        <v>1.9096199999999999E-22</v>
      </c>
    </row>
    <row r="996" spans="1:2">
      <c r="A996">
        <v>349.3</v>
      </c>
      <c r="B996" s="3">
        <v>2.5461599999999999E-22</v>
      </c>
    </row>
    <row r="997" spans="1:2">
      <c r="A997">
        <v>349.4</v>
      </c>
      <c r="B997" s="3">
        <v>-2.5461599999999999E-22</v>
      </c>
    </row>
    <row r="998" spans="1:2">
      <c r="A998">
        <v>349.5</v>
      </c>
      <c r="B998" s="3">
        <v>1.9096199999999999E-22</v>
      </c>
    </row>
    <row r="999" spans="1:2">
      <c r="A999">
        <v>349.6</v>
      </c>
      <c r="B999" s="3">
        <v>8.2750200000000003E-22</v>
      </c>
    </row>
    <row r="1000" spans="1:2">
      <c r="A1000">
        <v>349.7</v>
      </c>
      <c r="B1000" s="3">
        <v>7.0019399999999999E-22</v>
      </c>
    </row>
    <row r="1001" spans="1:2">
      <c r="A1001">
        <v>349.8</v>
      </c>
      <c r="B1001" s="3">
        <v>8.2750200000000003E-22</v>
      </c>
    </row>
    <row r="1002" spans="1:2">
      <c r="A1002">
        <v>349.9</v>
      </c>
      <c r="B1002" s="3">
        <v>6.3653999999999997E-23</v>
      </c>
    </row>
    <row r="1003" spans="1:2">
      <c r="A1003">
        <v>350</v>
      </c>
      <c r="B1003" s="3">
        <v>1.0184600000000001E-21</v>
      </c>
    </row>
    <row r="1004" spans="1:2">
      <c r="A1004">
        <v>350.1</v>
      </c>
      <c r="B1004" s="3">
        <v>2.5461599999999999E-22</v>
      </c>
    </row>
    <row r="1005" spans="1:2">
      <c r="A1005">
        <v>350.2</v>
      </c>
      <c r="B1005" s="3">
        <v>9.5480999999999998E-22</v>
      </c>
    </row>
    <row r="1006" spans="1:2">
      <c r="A1006">
        <v>350.3</v>
      </c>
      <c r="B1006" s="3">
        <v>3.8192399999999998E-22</v>
      </c>
    </row>
    <row r="1007" spans="1:2">
      <c r="A1007">
        <v>350.4</v>
      </c>
      <c r="B1007" s="3">
        <v>2.5461599999999999E-22</v>
      </c>
    </row>
    <row r="1008" spans="1:2">
      <c r="A1008">
        <v>350.5</v>
      </c>
      <c r="B1008" s="3">
        <v>6.3653999999999997E-23</v>
      </c>
    </row>
    <row r="1009" spans="1:2">
      <c r="A1009">
        <v>350.6</v>
      </c>
      <c r="B1009" s="3">
        <v>4.45578E-22</v>
      </c>
    </row>
    <row r="1010" spans="1:2">
      <c r="A1010">
        <v>350.7</v>
      </c>
      <c r="B1010" s="3">
        <v>4.45578E-22</v>
      </c>
    </row>
    <row r="1011" spans="1:2">
      <c r="A1011">
        <v>350.8</v>
      </c>
      <c r="B1011">
        <v>0</v>
      </c>
    </row>
    <row r="1012" spans="1:2">
      <c r="A1012">
        <v>350.9</v>
      </c>
      <c r="B1012" s="3">
        <v>3.8192399999999998E-22</v>
      </c>
    </row>
    <row r="1013" spans="1:2">
      <c r="A1013">
        <v>351</v>
      </c>
      <c r="B1013" s="3">
        <v>1.2730799999999999E-22</v>
      </c>
    </row>
    <row r="1014" spans="1:2">
      <c r="A1014">
        <v>351.1</v>
      </c>
      <c r="B1014" s="3">
        <v>-3.1827000000000001E-22</v>
      </c>
    </row>
    <row r="1015" spans="1:2">
      <c r="A1015">
        <v>351.2</v>
      </c>
      <c r="B1015" s="3">
        <v>-1.2730799999999999E-22</v>
      </c>
    </row>
    <row r="1016" spans="1:2">
      <c r="A1016">
        <v>351.3</v>
      </c>
      <c r="B1016" s="3">
        <v>2.5461599999999999E-22</v>
      </c>
    </row>
    <row r="1017" spans="1:2">
      <c r="A1017">
        <v>351.4</v>
      </c>
      <c r="B1017" s="3">
        <v>1.9096199999999999E-22</v>
      </c>
    </row>
    <row r="1018" spans="1:2">
      <c r="A1018">
        <v>351.5</v>
      </c>
      <c r="B1018" s="3">
        <v>1.9096199999999999E-22</v>
      </c>
    </row>
    <row r="1019" spans="1:2">
      <c r="A1019">
        <v>351.6</v>
      </c>
      <c r="B1019">
        <v>0</v>
      </c>
    </row>
    <row r="1020" spans="1:2">
      <c r="A1020">
        <v>351.7</v>
      </c>
      <c r="B1020" s="3">
        <v>5.7288600000000005E-22</v>
      </c>
    </row>
    <row r="1021" spans="1:2">
      <c r="A1021">
        <v>351.8</v>
      </c>
      <c r="B1021" s="3">
        <v>5.0923199999999998E-22</v>
      </c>
    </row>
    <row r="1022" spans="1:2">
      <c r="A1022">
        <v>351.9</v>
      </c>
      <c r="B1022" s="3">
        <v>3.8192399999999998E-22</v>
      </c>
    </row>
    <row r="1023" spans="1:2">
      <c r="A1023">
        <v>352</v>
      </c>
      <c r="B1023" s="3">
        <v>1.9096199999999999E-22</v>
      </c>
    </row>
    <row r="1024" spans="1:2">
      <c r="A1024">
        <v>352.1</v>
      </c>
      <c r="B1024" s="3">
        <v>-6.3653999999999997E-23</v>
      </c>
    </row>
    <row r="1025" spans="1:2">
      <c r="A1025">
        <v>352.2</v>
      </c>
      <c r="B1025" s="3">
        <v>2.5461599999999999E-22</v>
      </c>
    </row>
    <row r="1026" spans="1:2">
      <c r="A1026">
        <v>352.3</v>
      </c>
      <c r="B1026" s="3">
        <v>2.5461599999999999E-22</v>
      </c>
    </row>
    <row r="1027" spans="1:2">
      <c r="A1027">
        <v>352.4</v>
      </c>
      <c r="B1027" s="3">
        <v>-1.2730799999999999E-22</v>
      </c>
    </row>
    <row r="1028" spans="1:2">
      <c r="A1028">
        <v>352.5</v>
      </c>
      <c r="B1028" s="3">
        <v>3.1827000000000001E-22</v>
      </c>
    </row>
    <row r="1029" spans="1:2">
      <c r="A1029">
        <v>352.6</v>
      </c>
      <c r="B1029" s="3">
        <v>-3.1827000000000001E-22</v>
      </c>
    </row>
    <row r="1030" spans="1:2">
      <c r="A1030">
        <v>352.7</v>
      </c>
      <c r="B1030" s="3">
        <v>3.1827000000000001E-22</v>
      </c>
    </row>
    <row r="1031" spans="1:2">
      <c r="A1031">
        <v>352.8</v>
      </c>
      <c r="B1031" s="3">
        <v>4.45578E-22</v>
      </c>
    </row>
    <row r="1032" spans="1:2">
      <c r="A1032">
        <v>352.9</v>
      </c>
      <c r="B1032" s="3">
        <v>1.2730799999999999E-22</v>
      </c>
    </row>
    <row r="1033" spans="1:2">
      <c r="A1033">
        <v>353</v>
      </c>
      <c r="B1033" s="3">
        <v>-1.9096199999999999E-22</v>
      </c>
    </row>
    <row r="1034" spans="1:2">
      <c r="A1034">
        <v>353.1</v>
      </c>
      <c r="B1034" s="3">
        <v>4.45578E-22</v>
      </c>
    </row>
    <row r="1035" spans="1:2">
      <c r="A1035">
        <v>353.2</v>
      </c>
      <c r="B1035">
        <v>0</v>
      </c>
    </row>
    <row r="1036" spans="1:2">
      <c r="A1036">
        <v>353.3</v>
      </c>
      <c r="B1036" s="3">
        <v>3.1827000000000001E-22</v>
      </c>
    </row>
    <row r="1037" spans="1:2">
      <c r="A1037">
        <v>353.4</v>
      </c>
      <c r="B1037" s="3">
        <v>-6.3653999999999997E-23</v>
      </c>
    </row>
    <row r="1038" spans="1:2">
      <c r="A1038">
        <v>353.5</v>
      </c>
      <c r="B1038" s="3">
        <v>8.9115600000000001E-22</v>
      </c>
    </row>
    <row r="1039" spans="1:2">
      <c r="A1039">
        <v>353.6</v>
      </c>
      <c r="B1039" s="3">
        <v>1.2730799999999999E-22</v>
      </c>
    </row>
    <row r="1040" spans="1:2">
      <c r="A1040">
        <v>353.7</v>
      </c>
      <c r="B1040" s="3">
        <v>4.45578E-22</v>
      </c>
    </row>
    <row r="1041" spans="1:2">
      <c r="A1041">
        <v>353.8</v>
      </c>
      <c r="B1041" s="3">
        <v>5.7288600000000005E-22</v>
      </c>
    </row>
    <row r="1042" spans="1:2">
      <c r="A1042">
        <v>353.9</v>
      </c>
      <c r="B1042" s="3">
        <v>1.2730799999999999E-22</v>
      </c>
    </row>
    <row r="1043" spans="1:2">
      <c r="A1043">
        <v>354</v>
      </c>
      <c r="B1043" s="3">
        <v>1.9096199999999999E-22</v>
      </c>
    </row>
    <row r="1044" spans="1:2">
      <c r="A1044">
        <v>354.1</v>
      </c>
      <c r="B1044" s="3">
        <v>5.0923199999999998E-22</v>
      </c>
    </row>
    <row r="1045" spans="1:2">
      <c r="A1045">
        <v>354.2</v>
      </c>
      <c r="B1045" s="3">
        <v>3.1827000000000001E-22</v>
      </c>
    </row>
    <row r="1046" spans="1:2">
      <c r="A1046">
        <v>354.3</v>
      </c>
      <c r="B1046" s="3">
        <v>3.8192399999999998E-22</v>
      </c>
    </row>
    <row r="1047" spans="1:2">
      <c r="A1047">
        <v>354.4</v>
      </c>
      <c r="B1047" s="3">
        <v>1.2730799999999999E-22</v>
      </c>
    </row>
    <row r="1048" spans="1:2">
      <c r="A1048">
        <v>354.5</v>
      </c>
      <c r="B1048" s="3">
        <v>6.3654000000000002E-22</v>
      </c>
    </row>
    <row r="1049" spans="1:2">
      <c r="A1049">
        <v>354.6</v>
      </c>
      <c r="B1049" s="3">
        <v>1.9096199999999999E-22</v>
      </c>
    </row>
    <row r="1050" spans="1:2">
      <c r="A1050">
        <v>354.7</v>
      </c>
      <c r="B1050" s="3">
        <v>3.1827000000000001E-22</v>
      </c>
    </row>
    <row r="1051" spans="1:2">
      <c r="A1051">
        <v>354.8</v>
      </c>
      <c r="B1051" s="3">
        <v>4.45578E-22</v>
      </c>
    </row>
    <row r="1052" spans="1:2">
      <c r="A1052">
        <v>354.9</v>
      </c>
      <c r="B1052" s="3">
        <v>-6.3653999999999997E-23</v>
      </c>
    </row>
    <row r="1053" spans="1:2">
      <c r="A1053">
        <v>355</v>
      </c>
      <c r="B1053" s="3">
        <v>5.0923199999999998E-22</v>
      </c>
    </row>
    <row r="1054" spans="1:2">
      <c r="A1054">
        <v>355.1</v>
      </c>
      <c r="B1054" s="3">
        <v>8.2750200000000003E-22</v>
      </c>
    </row>
    <row r="1055" spans="1:2">
      <c r="A1055">
        <v>355.2</v>
      </c>
      <c r="B1055" s="3">
        <v>2.5461599999999999E-22</v>
      </c>
    </row>
    <row r="1056" spans="1:2">
      <c r="A1056">
        <v>355.3</v>
      </c>
      <c r="B1056" s="3">
        <v>-3.1827000000000001E-22</v>
      </c>
    </row>
    <row r="1057" spans="1:2">
      <c r="A1057">
        <v>355.4</v>
      </c>
      <c r="B1057" s="3">
        <v>3.1827000000000001E-22</v>
      </c>
    </row>
    <row r="1058" spans="1:2">
      <c r="A1058">
        <v>355.5</v>
      </c>
      <c r="B1058" s="3">
        <v>2.5461599999999999E-22</v>
      </c>
    </row>
    <row r="1059" spans="1:2">
      <c r="A1059">
        <v>355.6</v>
      </c>
      <c r="B1059" s="3">
        <v>5.0923199999999998E-22</v>
      </c>
    </row>
    <row r="1060" spans="1:2">
      <c r="A1060">
        <v>355.7</v>
      </c>
      <c r="B1060" s="3">
        <v>6.3654000000000002E-22</v>
      </c>
    </row>
    <row r="1061" spans="1:2">
      <c r="A1061">
        <v>355.8</v>
      </c>
      <c r="B1061">
        <v>0</v>
      </c>
    </row>
    <row r="1062" spans="1:2">
      <c r="A1062">
        <v>355.9</v>
      </c>
      <c r="B1062" s="3">
        <v>3.8192399999999998E-22</v>
      </c>
    </row>
    <row r="1063" spans="1:2">
      <c r="A1063">
        <v>356</v>
      </c>
      <c r="B1063" s="3">
        <v>6.3654000000000002E-22</v>
      </c>
    </row>
    <row r="1064" spans="1:2">
      <c r="A1064">
        <v>356.1</v>
      </c>
      <c r="B1064" s="3">
        <v>2.5461599999999999E-22</v>
      </c>
    </row>
    <row r="1065" spans="1:2">
      <c r="A1065">
        <v>356.2</v>
      </c>
      <c r="B1065" s="3">
        <v>1.2730799999999999E-22</v>
      </c>
    </row>
    <row r="1066" spans="1:2">
      <c r="A1066">
        <v>356.3</v>
      </c>
      <c r="B1066" s="3">
        <v>5.0923199999999998E-22</v>
      </c>
    </row>
    <row r="1067" spans="1:2">
      <c r="A1067">
        <v>356.4</v>
      </c>
      <c r="B1067" s="3">
        <v>-6.3653999999999997E-23</v>
      </c>
    </row>
    <row r="1068" spans="1:2">
      <c r="A1068">
        <v>356.5</v>
      </c>
      <c r="B1068" s="3">
        <v>-6.3653999999999997E-23</v>
      </c>
    </row>
    <row r="1069" spans="1:2">
      <c r="A1069">
        <v>356.6</v>
      </c>
      <c r="B1069" s="3">
        <v>1.9096199999999999E-22</v>
      </c>
    </row>
    <row r="1070" spans="1:2">
      <c r="A1070">
        <v>356.7</v>
      </c>
      <c r="B1070" s="3">
        <v>4.45578E-22</v>
      </c>
    </row>
    <row r="1071" spans="1:2">
      <c r="A1071">
        <v>356.8</v>
      </c>
      <c r="B1071" s="3">
        <v>4.45578E-22</v>
      </c>
    </row>
    <row r="1072" spans="1:2">
      <c r="A1072">
        <v>356.9</v>
      </c>
      <c r="B1072" s="3">
        <v>5.0923199999999998E-22</v>
      </c>
    </row>
    <row r="1073" spans="1:2">
      <c r="A1073">
        <v>357</v>
      </c>
      <c r="B1073" s="3">
        <v>6.3654000000000002E-22</v>
      </c>
    </row>
    <row r="1074" spans="1:2">
      <c r="A1074">
        <v>357.1</v>
      </c>
      <c r="B1074" s="3">
        <v>5.7288600000000005E-22</v>
      </c>
    </row>
    <row r="1075" spans="1:2">
      <c r="A1075">
        <v>357.2</v>
      </c>
      <c r="B1075" s="3">
        <v>3.8192399999999998E-22</v>
      </c>
    </row>
    <row r="1076" spans="1:2">
      <c r="A1076">
        <v>357.3</v>
      </c>
      <c r="B1076" s="3">
        <v>6.3653999999999997E-23</v>
      </c>
    </row>
    <row r="1077" spans="1:2">
      <c r="A1077">
        <v>357.4</v>
      </c>
      <c r="B1077" s="3">
        <v>3.8192399999999998E-22</v>
      </c>
    </row>
    <row r="1078" spans="1:2">
      <c r="A1078">
        <v>357.5</v>
      </c>
      <c r="B1078" s="3">
        <v>3.1827000000000001E-22</v>
      </c>
    </row>
    <row r="1079" spans="1:2">
      <c r="A1079">
        <v>357.6</v>
      </c>
      <c r="B1079" s="3">
        <v>8.2750200000000003E-22</v>
      </c>
    </row>
    <row r="1080" spans="1:2">
      <c r="A1080">
        <v>357.7</v>
      </c>
      <c r="B1080" s="3">
        <v>3.1827000000000001E-22</v>
      </c>
    </row>
    <row r="1081" spans="1:2">
      <c r="A1081">
        <v>357.8</v>
      </c>
      <c r="B1081" s="3">
        <v>3.1827000000000001E-22</v>
      </c>
    </row>
    <row r="1082" spans="1:2">
      <c r="A1082">
        <v>357.9</v>
      </c>
      <c r="B1082" s="3">
        <v>7.6384799999999997E-22</v>
      </c>
    </row>
    <row r="1083" spans="1:2">
      <c r="A1083">
        <v>358</v>
      </c>
      <c r="B1083" s="3">
        <v>7.0019399999999999E-22</v>
      </c>
    </row>
    <row r="1084" spans="1:2">
      <c r="A1084">
        <v>358.1</v>
      </c>
      <c r="B1084" s="3">
        <v>5.0923199999999998E-22</v>
      </c>
    </row>
    <row r="1085" spans="1:2">
      <c r="A1085">
        <v>358.2</v>
      </c>
      <c r="B1085">
        <v>0</v>
      </c>
    </row>
    <row r="1086" spans="1:2">
      <c r="A1086">
        <v>358.3</v>
      </c>
      <c r="B1086" s="3">
        <v>7.0019399999999999E-22</v>
      </c>
    </row>
    <row r="1087" spans="1:2">
      <c r="A1087">
        <v>358.4</v>
      </c>
      <c r="B1087" s="3">
        <v>3.8192399999999998E-22</v>
      </c>
    </row>
    <row r="1088" spans="1:2">
      <c r="A1088">
        <v>358.5</v>
      </c>
      <c r="B1088" s="3">
        <v>1.9096199999999999E-22</v>
      </c>
    </row>
    <row r="1089" spans="1:2">
      <c r="A1089">
        <v>358.6</v>
      </c>
      <c r="B1089" s="3">
        <v>-1.2730799999999999E-22</v>
      </c>
    </row>
    <row r="1090" spans="1:2">
      <c r="A1090">
        <v>358.7</v>
      </c>
      <c r="B1090" s="3">
        <v>3.8192399999999998E-22</v>
      </c>
    </row>
    <row r="1091" spans="1:2">
      <c r="A1091">
        <v>358.8</v>
      </c>
      <c r="B1091" s="3">
        <v>2.5461599999999999E-22</v>
      </c>
    </row>
    <row r="1092" spans="1:2">
      <c r="A1092">
        <v>358.9</v>
      </c>
      <c r="B1092" s="3">
        <v>4.45578E-22</v>
      </c>
    </row>
    <row r="1093" spans="1:2">
      <c r="A1093">
        <v>359</v>
      </c>
      <c r="B1093" s="3">
        <v>5.0923199999999998E-22</v>
      </c>
    </row>
    <row r="1094" spans="1:2">
      <c r="A1094">
        <v>359.1</v>
      </c>
      <c r="B1094" s="3">
        <v>-4.45578E-22</v>
      </c>
    </row>
    <row r="1095" spans="1:2">
      <c r="A1095">
        <v>359.2</v>
      </c>
      <c r="B1095" s="3">
        <v>1.9096199999999999E-22</v>
      </c>
    </row>
    <row r="1096" spans="1:2">
      <c r="A1096">
        <v>359.3</v>
      </c>
      <c r="B1096" s="3">
        <v>3.1827000000000001E-22</v>
      </c>
    </row>
    <row r="1097" spans="1:2">
      <c r="A1097">
        <v>359.4</v>
      </c>
      <c r="B1097" s="3">
        <v>7.0019399999999999E-22</v>
      </c>
    </row>
    <row r="1098" spans="1:2">
      <c r="A1098">
        <v>359.5</v>
      </c>
      <c r="B1098" s="3">
        <v>5.7288600000000005E-22</v>
      </c>
    </row>
    <row r="1099" spans="1:2">
      <c r="A1099">
        <v>359.6</v>
      </c>
      <c r="B1099" s="3">
        <v>5.7288600000000005E-22</v>
      </c>
    </row>
    <row r="1100" spans="1:2">
      <c r="A1100">
        <v>359.7</v>
      </c>
      <c r="B1100" s="3">
        <v>1.2730799999999999E-22</v>
      </c>
    </row>
    <row r="1101" spans="1:2">
      <c r="A1101">
        <v>359.8</v>
      </c>
      <c r="B1101" s="3">
        <v>6.3653999999999997E-23</v>
      </c>
    </row>
    <row r="1102" spans="1:2">
      <c r="A1102">
        <v>359.9</v>
      </c>
      <c r="B1102" s="3">
        <v>5.7288600000000005E-22</v>
      </c>
    </row>
    <row r="1103" spans="1:2">
      <c r="A1103">
        <v>360</v>
      </c>
      <c r="B1103" s="3">
        <v>-3.1827000000000001E-22</v>
      </c>
    </row>
    <row r="1104" spans="1:2">
      <c r="A1104">
        <v>360.1</v>
      </c>
      <c r="B1104" s="3">
        <v>2.5461599999999999E-22</v>
      </c>
    </row>
    <row r="1105" spans="1:2">
      <c r="A1105">
        <v>360.2</v>
      </c>
      <c r="B1105" s="3">
        <v>2.5461599999999999E-22</v>
      </c>
    </row>
    <row r="1106" spans="1:2">
      <c r="A1106">
        <v>360.3</v>
      </c>
      <c r="B1106" s="3">
        <v>4.45578E-22</v>
      </c>
    </row>
    <row r="1107" spans="1:2">
      <c r="A1107">
        <v>360.4</v>
      </c>
      <c r="B1107" s="3">
        <v>1.2730799999999999E-22</v>
      </c>
    </row>
    <row r="1108" spans="1:2">
      <c r="A1108">
        <v>360.5</v>
      </c>
      <c r="B1108" s="3">
        <v>4.45578E-22</v>
      </c>
    </row>
    <row r="1109" spans="1:2">
      <c r="A1109">
        <v>360.6</v>
      </c>
      <c r="B1109" s="3">
        <v>-1.9096199999999999E-22</v>
      </c>
    </row>
    <row r="1110" spans="1:2">
      <c r="A1110">
        <v>360.7</v>
      </c>
      <c r="B1110" s="3">
        <v>3.8192399999999998E-22</v>
      </c>
    </row>
    <row r="1111" spans="1:2">
      <c r="A1111">
        <v>360.8</v>
      </c>
      <c r="B1111" s="3">
        <v>1.9096199999999999E-22</v>
      </c>
    </row>
    <row r="1112" spans="1:2">
      <c r="A1112">
        <v>360.9</v>
      </c>
      <c r="B1112" s="3">
        <v>2.5461599999999999E-22</v>
      </c>
    </row>
    <row r="1113" spans="1:2">
      <c r="A1113">
        <v>361</v>
      </c>
      <c r="B1113" s="3">
        <v>3.1827000000000001E-22</v>
      </c>
    </row>
    <row r="1114" spans="1:2">
      <c r="A1114">
        <v>361.1</v>
      </c>
      <c r="B1114" s="3">
        <v>2.5461599999999999E-22</v>
      </c>
    </row>
    <row r="1115" spans="1:2">
      <c r="A1115">
        <v>361.2</v>
      </c>
      <c r="B1115" s="3">
        <v>1.9096199999999999E-22</v>
      </c>
    </row>
    <row r="1116" spans="1:2">
      <c r="A1116">
        <v>361.3</v>
      </c>
      <c r="B1116">
        <v>0</v>
      </c>
    </row>
    <row r="1117" spans="1:2">
      <c r="A1117">
        <v>361.4</v>
      </c>
      <c r="B1117" s="3">
        <v>6.3654000000000002E-22</v>
      </c>
    </row>
    <row r="1118" spans="1:2">
      <c r="A1118">
        <v>361.5</v>
      </c>
      <c r="B1118" s="3">
        <v>5.0923199999999998E-22</v>
      </c>
    </row>
    <row r="1119" spans="1:2">
      <c r="A1119">
        <v>361.6</v>
      </c>
      <c r="B1119" s="3">
        <v>-3.8192399999999998E-22</v>
      </c>
    </row>
    <row r="1120" spans="1:2">
      <c r="A1120">
        <v>361.7</v>
      </c>
      <c r="B1120" s="3">
        <v>7.6384799999999997E-22</v>
      </c>
    </row>
    <row r="1121" spans="1:2">
      <c r="A1121">
        <v>361.8</v>
      </c>
      <c r="B1121" s="3">
        <v>1.9096199999999999E-22</v>
      </c>
    </row>
    <row r="1122" spans="1:2">
      <c r="A1122">
        <v>361.9</v>
      </c>
      <c r="B1122" s="3">
        <v>6.3654000000000002E-22</v>
      </c>
    </row>
    <row r="1123" spans="1:2">
      <c r="A1123">
        <v>362</v>
      </c>
      <c r="B1123" s="3">
        <v>2.5461599999999999E-22</v>
      </c>
    </row>
    <row r="1124" spans="1:2">
      <c r="A1124">
        <v>362.1</v>
      </c>
      <c r="B1124" s="3">
        <v>-6.3653999999999997E-23</v>
      </c>
    </row>
    <row r="1125" spans="1:2">
      <c r="A1125">
        <v>362.2</v>
      </c>
      <c r="B1125">
        <v>0</v>
      </c>
    </row>
    <row r="1126" spans="1:2">
      <c r="A1126">
        <v>362.3</v>
      </c>
      <c r="B1126" s="3">
        <v>4.45578E-22</v>
      </c>
    </row>
    <row r="1127" spans="1:2">
      <c r="A1127">
        <v>362.4</v>
      </c>
      <c r="B1127" s="3">
        <v>7.0019399999999999E-22</v>
      </c>
    </row>
    <row r="1128" spans="1:2">
      <c r="A1128">
        <v>362.5</v>
      </c>
      <c r="B1128" s="3">
        <v>1.9096199999999999E-22</v>
      </c>
    </row>
    <row r="1129" spans="1:2">
      <c r="A1129">
        <v>362.6</v>
      </c>
      <c r="B1129" s="3">
        <v>1.9096199999999999E-22</v>
      </c>
    </row>
    <row r="1130" spans="1:2">
      <c r="A1130">
        <v>362.7</v>
      </c>
      <c r="B1130" s="3">
        <v>-2.5461599999999999E-22</v>
      </c>
    </row>
    <row r="1131" spans="1:2">
      <c r="A1131">
        <v>362.8</v>
      </c>
      <c r="B1131" s="3">
        <v>1.2730799999999999E-22</v>
      </c>
    </row>
    <row r="1132" spans="1:2">
      <c r="A1132">
        <v>362.9</v>
      </c>
      <c r="B1132" s="3">
        <v>5.0923199999999998E-22</v>
      </c>
    </row>
    <row r="1133" spans="1:2">
      <c r="A1133">
        <v>363</v>
      </c>
      <c r="B1133" s="3">
        <v>1.9096199999999999E-22</v>
      </c>
    </row>
    <row r="1134" spans="1:2">
      <c r="A1134">
        <v>363.1</v>
      </c>
      <c r="B1134" s="3">
        <v>5.7288600000000005E-22</v>
      </c>
    </row>
    <row r="1135" spans="1:2">
      <c r="A1135">
        <v>363.2</v>
      </c>
      <c r="B1135" s="3">
        <v>5.7288600000000005E-22</v>
      </c>
    </row>
    <row r="1136" spans="1:2">
      <c r="A1136">
        <v>363.3</v>
      </c>
      <c r="B1136" s="3">
        <v>3.1827000000000001E-22</v>
      </c>
    </row>
    <row r="1137" spans="1:2">
      <c r="A1137">
        <v>363.4</v>
      </c>
      <c r="B1137" s="3">
        <v>3.8192399999999998E-22</v>
      </c>
    </row>
    <row r="1138" spans="1:2">
      <c r="A1138">
        <v>363.5</v>
      </c>
      <c r="B1138" s="3">
        <v>7.0019399999999999E-22</v>
      </c>
    </row>
    <row r="1139" spans="1:2">
      <c r="A1139">
        <v>363.6</v>
      </c>
      <c r="B1139" s="3">
        <v>-4.45578E-22</v>
      </c>
    </row>
    <row r="1140" spans="1:2">
      <c r="A1140">
        <v>363.7</v>
      </c>
      <c r="B1140" s="3">
        <v>2.5461599999999999E-22</v>
      </c>
    </row>
    <row r="1141" spans="1:2">
      <c r="A1141">
        <v>363.8</v>
      </c>
      <c r="B1141" s="3">
        <v>4.45578E-22</v>
      </c>
    </row>
    <row r="1142" spans="1:2">
      <c r="A1142">
        <v>363.9</v>
      </c>
      <c r="B1142" s="3">
        <v>3.8192399999999998E-22</v>
      </c>
    </row>
    <row r="1143" spans="1:2">
      <c r="A1143">
        <v>364</v>
      </c>
      <c r="B1143" s="3">
        <v>3.8192399999999998E-22</v>
      </c>
    </row>
    <row r="1144" spans="1:2">
      <c r="A1144">
        <v>364.1</v>
      </c>
      <c r="B1144" s="3">
        <v>-6.3653999999999997E-23</v>
      </c>
    </row>
    <row r="1145" spans="1:2">
      <c r="A1145">
        <v>364.2</v>
      </c>
      <c r="B1145" s="3">
        <v>7.6384799999999997E-22</v>
      </c>
    </row>
    <row r="1146" spans="1:2">
      <c r="A1146">
        <v>364.3</v>
      </c>
      <c r="B1146" s="3">
        <v>5.7288600000000005E-22</v>
      </c>
    </row>
    <row r="1147" spans="1:2">
      <c r="A1147">
        <v>364.4</v>
      </c>
      <c r="B1147" s="3">
        <v>5.0923199999999998E-22</v>
      </c>
    </row>
    <row r="1148" spans="1:2">
      <c r="A1148">
        <v>364.5</v>
      </c>
      <c r="B1148" s="3">
        <v>4.45578E-22</v>
      </c>
    </row>
    <row r="1149" spans="1:2">
      <c r="A1149">
        <v>364.6</v>
      </c>
      <c r="B1149" s="3">
        <v>6.3653999999999997E-23</v>
      </c>
    </row>
    <row r="1150" spans="1:2">
      <c r="A1150">
        <v>364.7</v>
      </c>
      <c r="B1150" s="3">
        <v>8.9115600000000001E-22</v>
      </c>
    </row>
    <row r="1151" spans="1:2">
      <c r="A1151">
        <v>364.8</v>
      </c>
      <c r="B1151" s="3">
        <v>5.0923199999999998E-22</v>
      </c>
    </row>
    <row r="1152" spans="1:2">
      <c r="A1152">
        <v>364.9</v>
      </c>
      <c r="B1152" s="3">
        <v>8.2750200000000003E-22</v>
      </c>
    </row>
    <row r="1153" spans="1:2">
      <c r="A1153">
        <v>365</v>
      </c>
      <c r="B1153" s="3">
        <v>3.8192399999999998E-22</v>
      </c>
    </row>
    <row r="1154" spans="1:2">
      <c r="A1154">
        <v>365.1</v>
      </c>
      <c r="B1154" s="3">
        <v>1.9096199999999999E-22</v>
      </c>
    </row>
    <row r="1155" spans="1:2">
      <c r="A1155">
        <v>365.2</v>
      </c>
      <c r="B1155" s="3">
        <v>5.7288600000000005E-22</v>
      </c>
    </row>
    <row r="1156" spans="1:2">
      <c r="A1156">
        <v>365.3</v>
      </c>
      <c r="B1156" s="3">
        <v>7.0019399999999999E-22</v>
      </c>
    </row>
    <row r="1157" spans="1:2">
      <c r="A1157">
        <v>365.4</v>
      </c>
      <c r="B1157" s="3">
        <v>6.3654000000000002E-22</v>
      </c>
    </row>
    <row r="1158" spans="1:2">
      <c r="A1158">
        <v>365.5</v>
      </c>
      <c r="B1158" s="3">
        <v>8.2750200000000003E-22</v>
      </c>
    </row>
    <row r="1159" spans="1:2">
      <c r="A1159">
        <v>365.6</v>
      </c>
      <c r="B1159" s="3">
        <v>2.5461599999999999E-22</v>
      </c>
    </row>
    <row r="1160" spans="1:2">
      <c r="A1160">
        <v>365.7</v>
      </c>
      <c r="B1160" s="3">
        <v>3.8192399999999998E-22</v>
      </c>
    </row>
    <row r="1161" spans="1:2">
      <c r="A1161">
        <v>365.8</v>
      </c>
      <c r="B1161" s="3">
        <v>3.1827000000000001E-22</v>
      </c>
    </row>
    <row r="1162" spans="1:2">
      <c r="A1162">
        <v>365.9</v>
      </c>
      <c r="B1162" s="3">
        <v>-6.3653999999999997E-23</v>
      </c>
    </row>
    <row r="1163" spans="1:2">
      <c r="A1163">
        <v>366</v>
      </c>
      <c r="B1163" s="3">
        <v>5.7288600000000005E-22</v>
      </c>
    </row>
    <row r="1164" spans="1:2">
      <c r="A1164">
        <v>366.1</v>
      </c>
      <c r="B1164" s="3">
        <v>1.9096199999999999E-22</v>
      </c>
    </row>
    <row r="1165" spans="1:2">
      <c r="A1165">
        <v>366.2</v>
      </c>
      <c r="B1165" s="3">
        <v>-4.45578E-22</v>
      </c>
    </row>
    <row r="1166" spans="1:2">
      <c r="A1166">
        <v>366.3</v>
      </c>
      <c r="B1166" s="3">
        <v>3.1827000000000001E-22</v>
      </c>
    </row>
    <row r="1167" spans="1:2">
      <c r="A1167">
        <v>366.4</v>
      </c>
      <c r="B1167" s="3">
        <v>8.2750200000000003E-22</v>
      </c>
    </row>
    <row r="1168" spans="1:2">
      <c r="A1168">
        <v>366.5</v>
      </c>
      <c r="B1168" s="3">
        <v>-6.3653999999999997E-23</v>
      </c>
    </row>
    <row r="1169" spans="1:2">
      <c r="A1169">
        <v>366.6</v>
      </c>
      <c r="B1169" s="3">
        <v>5.7288600000000005E-22</v>
      </c>
    </row>
    <row r="1170" spans="1:2">
      <c r="A1170">
        <v>366.7</v>
      </c>
      <c r="B1170" s="3">
        <v>5.0923199999999998E-22</v>
      </c>
    </row>
    <row r="1171" spans="1:2">
      <c r="A1171">
        <v>366.8</v>
      </c>
      <c r="B1171" s="3">
        <v>-1.2730799999999999E-22</v>
      </c>
    </row>
    <row r="1172" spans="1:2">
      <c r="A1172">
        <v>366.9</v>
      </c>
      <c r="B1172" s="3">
        <v>3.8192399999999998E-22</v>
      </c>
    </row>
    <row r="1173" spans="1:2">
      <c r="A1173">
        <v>367</v>
      </c>
      <c r="B1173" s="3">
        <v>7.0019399999999999E-22</v>
      </c>
    </row>
    <row r="1174" spans="1:2">
      <c r="A1174">
        <v>367.1</v>
      </c>
      <c r="B1174" s="3">
        <v>5.7288600000000005E-22</v>
      </c>
    </row>
    <row r="1175" spans="1:2">
      <c r="A1175">
        <v>367.2</v>
      </c>
      <c r="B1175" s="3">
        <v>-6.3653999999999997E-23</v>
      </c>
    </row>
    <row r="1176" spans="1:2">
      <c r="A1176">
        <v>367.3</v>
      </c>
      <c r="B1176" s="3">
        <v>8.2750200000000003E-22</v>
      </c>
    </row>
    <row r="1177" spans="1:2">
      <c r="A1177">
        <v>367.4</v>
      </c>
      <c r="B1177" s="3">
        <v>3.1827000000000001E-22</v>
      </c>
    </row>
    <row r="1178" spans="1:2">
      <c r="A1178">
        <v>367.5</v>
      </c>
      <c r="B1178" s="3">
        <v>9.5480999999999998E-22</v>
      </c>
    </row>
    <row r="1179" spans="1:2">
      <c r="A1179">
        <v>367.6</v>
      </c>
      <c r="B1179" s="3">
        <v>3.1827000000000001E-22</v>
      </c>
    </row>
    <row r="1180" spans="1:2">
      <c r="A1180">
        <v>367.7</v>
      </c>
      <c r="B1180" s="3">
        <v>4.45578E-22</v>
      </c>
    </row>
    <row r="1181" spans="1:2">
      <c r="A1181">
        <v>367.8</v>
      </c>
      <c r="B1181" s="3">
        <v>9.5480999999999998E-22</v>
      </c>
    </row>
    <row r="1182" spans="1:2">
      <c r="A1182">
        <v>367.9</v>
      </c>
      <c r="B1182" s="3">
        <v>6.3653999999999997E-23</v>
      </c>
    </row>
    <row r="1183" spans="1:2">
      <c r="A1183">
        <v>368</v>
      </c>
      <c r="B1183" s="3">
        <v>3.8192399999999998E-22</v>
      </c>
    </row>
    <row r="1184" spans="1:2">
      <c r="A1184">
        <v>368.1</v>
      </c>
      <c r="B1184" s="3">
        <v>1.2730799999999999E-22</v>
      </c>
    </row>
    <row r="1185" spans="1:2">
      <c r="A1185">
        <v>368.2</v>
      </c>
      <c r="B1185">
        <v>0</v>
      </c>
    </row>
    <row r="1186" spans="1:2">
      <c r="A1186">
        <v>368.3</v>
      </c>
      <c r="B1186" s="3">
        <v>-1.2730799999999999E-22</v>
      </c>
    </row>
    <row r="1187" spans="1:2">
      <c r="A1187">
        <v>368.4</v>
      </c>
      <c r="B1187" s="3">
        <v>-2.5461599999999999E-22</v>
      </c>
    </row>
    <row r="1188" spans="1:2">
      <c r="A1188">
        <v>368.5</v>
      </c>
      <c r="B1188">
        <v>0</v>
      </c>
    </row>
    <row r="1189" spans="1:2">
      <c r="A1189">
        <v>368.6</v>
      </c>
      <c r="B1189" s="3">
        <v>2.5461599999999999E-22</v>
      </c>
    </row>
    <row r="1190" spans="1:2">
      <c r="A1190">
        <v>368.7</v>
      </c>
      <c r="B1190" s="3">
        <v>5.0923199999999998E-22</v>
      </c>
    </row>
    <row r="1191" spans="1:2">
      <c r="A1191">
        <v>368.8</v>
      </c>
      <c r="B1191" s="3">
        <v>5.0923199999999998E-22</v>
      </c>
    </row>
    <row r="1192" spans="1:2">
      <c r="A1192">
        <v>368.9</v>
      </c>
      <c r="B1192" s="3">
        <v>7.6384799999999997E-22</v>
      </c>
    </row>
    <row r="1193" spans="1:2">
      <c r="A1193">
        <v>369</v>
      </c>
      <c r="B1193" s="3">
        <v>7.0019399999999999E-22</v>
      </c>
    </row>
    <row r="1194" spans="1:2">
      <c r="A1194">
        <v>369.1</v>
      </c>
      <c r="B1194" s="3">
        <v>6.3654000000000002E-22</v>
      </c>
    </row>
    <row r="1195" spans="1:2">
      <c r="A1195">
        <v>369.2</v>
      </c>
      <c r="B1195" s="3">
        <v>5.0923199999999998E-22</v>
      </c>
    </row>
    <row r="1196" spans="1:2">
      <c r="A1196">
        <v>369.3</v>
      </c>
      <c r="B1196" s="3">
        <v>8.2750200000000003E-22</v>
      </c>
    </row>
    <row r="1197" spans="1:2">
      <c r="A1197">
        <v>369.4</v>
      </c>
      <c r="B1197" s="3">
        <v>1.9096199999999999E-22</v>
      </c>
    </row>
    <row r="1198" spans="1:2">
      <c r="A1198">
        <v>369.5</v>
      </c>
      <c r="B1198" s="3">
        <v>-1.2730799999999999E-22</v>
      </c>
    </row>
    <row r="1199" spans="1:2">
      <c r="A1199">
        <v>369.6</v>
      </c>
      <c r="B1199" s="3">
        <v>2.5461599999999999E-22</v>
      </c>
    </row>
    <row r="1200" spans="1:2">
      <c r="A1200">
        <v>369.7</v>
      </c>
      <c r="B1200" s="3">
        <v>5.7288600000000005E-22</v>
      </c>
    </row>
    <row r="1201" spans="1:2">
      <c r="A1201">
        <v>369.8</v>
      </c>
      <c r="B1201" s="3">
        <v>5.0923199999999998E-22</v>
      </c>
    </row>
    <row r="1202" spans="1:2">
      <c r="A1202">
        <v>369.9</v>
      </c>
      <c r="B1202" s="3">
        <v>1.9096199999999999E-22</v>
      </c>
    </row>
    <row r="1203" spans="1:2">
      <c r="A1203">
        <v>370</v>
      </c>
      <c r="B1203" s="3">
        <v>6.3654000000000002E-22</v>
      </c>
    </row>
    <row r="1204" spans="1:2">
      <c r="A1204">
        <v>370.1</v>
      </c>
      <c r="B1204" s="3">
        <v>3.1827000000000001E-22</v>
      </c>
    </row>
    <row r="1205" spans="1:2">
      <c r="A1205">
        <v>370.2</v>
      </c>
      <c r="B1205" s="3">
        <v>-3.8192399999999998E-22</v>
      </c>
    </row>
    <row r="1206" spans="1:2">
      <c r="A1206">
        <v>370.3</v>
      </c>
      <c r="B1206" s="3">
        <v>3.1827000000000001E-22</v>
      </c>
    </row>
    <row r="1207" spans="1:2">
      <c r="A1207">
        <v>370.4</v>
      </c>
      <c r="B1207" s="3">
        <v>6.3653999999999997E-23</v>
      </c>
    </row>
    <row r="1208" spans="1:2">
      <c r="A1208">
        <v>370.5</v>
      </c>
      <c r="B1208" s="3">
        <v>-6.3653999999999997E-23</v>
      </c>
    </row>
    <row r="1209" spans="1:2">
      <c r="A1209">
        <v>370.6</v>
      </c>
      <c r="B1209" s="3">
        <v>3.8192399999999998E-22</v>
      </c>
    </row>
    <row r="1210" spans="1:2">
      <c r="A1210">
        <v>370.7</v>
      </c>
      <c r="B1210" s="3">
        <v>5.7288600000000005E-22</v>
      </c>
    </row>
    <row r="1211" spans="1:2">
      <c r="A1211">
        <v>370.8</v>
      </c>
      <c r="B1211" s="3">
        <v>3.1827000000000001E-22</v>
      </c>
    </row>
    <row r="1212" spans="1:2">
      <c r="A1212">
        <v>370.9</v>
      </c>
      <c r="B1212" s="3">
        <v>6.3654000000000002E-22</v>
      </c>
    </row>
    <row r="1213" spans="1:2">
      <c r="A1213">
        <v>371</v>
      </c>
      <c r="B1213" s="3">
        <v>5.0923199999999998E-22</v>
      </c>
    </row>
    <row r="1214" spans="1:2">
      <c r="A1214">
        <v>371.1</v>
      </c>
      <c r="B1214" s="3">
        <v>5.7288600000000005E-22</v>
      </c>
    </row>
    <row r="1215" spans="1:2">
      <c r="A1215">
        <v>371.2</v>
      </c>
      <c r="B1215" s="3">
        <v>4.45578E-22</v>
      </c>
    </row>
    <row r="1216" spans="1:2">
      <c r="A1216">
        <v>371.3</v>
      </c>
      <c r="B1216" s="3">
        <v>1.14577E-21</v>
      </c>
    </row>
    <row r="1217" spans="1:2">
      <c r="A1217">
        <v>371.4</v>
      </c>
      <c r="B1217" s="3">
        <v>3.1827000000000001E-22</v>
      </c>
    </row>
    <row r="1218" spans="1:2">
      <c r="A1218">
        <v>371.5</v>
      </c>
      <c r="B1218" s="3">
        <v>6.3653999999999997E-23</v>
      </c>
    </row>
    <row r="1219" spans="1:2">
      <c r="A1219">
        <v>371.6</v>
      </c>
      <c r="B1219">
        <v>0</v>
      </c>
    </row>
    <row r="1220" spans="1:2">
      <c r="A1220">
        <v>371.7</v>
      </c>
      <c r="B1220" s="3">
        <v>5.0923199999999998E-22</v>
      </c>
    </row>
    <row r="1221" spans="1:2">
      <c r="A1221">
        <v>371.8</v>
      </c>
      <c r="B1221" s="3">
        <v>1.9096199999999999E-22</v>
      </c>
    </row>
    <row r="1222" spans="1:2">
      <c r="A1222">
        <v>371.9</v>
      </c>
      <c r="B1222" s="3">
        <v>5.0923199999999998E-22</v>
      </c>
    </row>
    <row r="1223" spans="1:2">
      <c r="A1223">
        <v>372</v>
      </c>
      <c r="B1223">
        <v>0</v>
      </c>
    </row>
    <row r="1224" spans="1:2">
      <c r="A1224">
        <v>372.1</v>
      </c>
      <c r="B1224" s="3">
        <v>2.5461599999999999E-22</v>
      </c>
    </row>
    <row r="1225" spans="1:2">
      <c r="A1225">
        <v>372.2</v>
      </c>
      <c r="B1225" s="3">
        <v>3.1827000000000001E-22</v>
      </c>
    </row>
    <row r="1226" spans="1:2">
      <c r="A1226">
        <v>372.3</v>
      </c>
      <c r="B1226">
        <v>0</v>
      </c>
    </row>
    <row r="1227" spans="1:2">
      <c r="A1227">
        <v>372.4</v>
      </c>
      <c r="B1227" s="3">
        <v>1.9096199999999999E-22</v>
      </c>
    </row>
    <row r="1228" spans="1:2">
      <c r="A1228">
        <v>372.5</v>
      </c>
      <c r="B1228" s="3">
        <v>4.45578E-22</v>
      </c>
    </row>
    <row r="1229" spans="1:2">
      <c r="A1229">
        <v>372.6</v>
      </c>
      <c r="B1229" s="3">
        <v>6.3654000000000002E-22</v>
      </c>
    </row>
    <row r="1230" spans="1:2">
      <c r="A1230">
        <v>372.7</v>
      </c>
      <c r="B1230" s="3">
        <v>1.9096199999999999E-22</v>
      </c>
    </row>
    <row r="1231" spans="1:2">
      <c r="A1231">
        <v>372.8</v>
      </c>
      <c r="B1231" s="3">
        <v>2.5461599999999999E-22</v>
      </c>
    </row>
    <row r="1232" spans="1:2">
      <c r="A1232">
        <v>372.9</v>
      </c>
      <c r="B1232" s="3">
        <v>4.45578E-22</v>
      </c>
    </row>
    <row r="1233" spans="1:2">
      <c r="A1233">
        <v>373</v>
      </c>
      <c r="B1233" s="3">
        <v>7.0019399999999999E-22</v>
      </c>
    </row>
    <row r="1234" spans="1:2">
      <c r="A1234">
        <v>373.1</v>
      </c>
      <c r="B1234" s="3">
        <v>3.8192399999999998E-22</v>
      </c>
    </row>
    <row r="1235" spans="1:2">
      <c r="A1235">
        <v>373.2</v>
      </c>
      <c r="B1235" s="3">
        <v>5.7288600000000005E-22</v>
      </c>
    </row>
    <row r="1236" spans="1:2">
      <c r="A1236">
        <v>373.3</v>
      </c>
      <c r="B1236" s="3">
        <v>6.3654000000000002E-22</v>
      </c>
    </row>
    <row r="1237" spans="1:2">
      <c r="A1237">
        <v>373.4</v>
      </c>
      <c r="B1237" s="3">
        <v>4.45578E-22</v>
      </c>
    </row>
    <row r="1238" spans="1:2">
      <c r="A1238">
        <v>373.5</v>
      </c>
      <c r="B1238" s="3">
        <v>4.45578E-22</v>
      </c>
    </row>
    <row r="1239" spans="1:2">
      <c r="A1239">
        <v>373.6</v>
      </c>
      <c r="B1239" s="3">
        <v>6.3654000000000002E-22</v>
      </c>
    </row>
    <row r="1240" spans="1:2">
      <c r="A1240">
        <v>373.7</v>
      </c>
      <c r="B1240" s="3">
        <v>6.3654000000000002E-22</v>
      </c>
    </row>
    <row r="1241" spans="1:2">
      <c r="A1241">
        <v>373.8</v>
      </c>
      <c r="B1241" s="3">
        <v>7.0019399999999999E-22</v>
      </c>
    </row>
    <row r="1242" spans="1:2">
      <c r="A1242">
        <v>373.9</v>
      </c>
      <c r="B1242" s="3">
        <v>5.0923199999999998E-22</v>
      </c>
    </row>
    <row r="1243" spans="1:2">
      <c r="A1243">
        <v>374</v>
      </c>
      <c r="B1243" s="3">
        <v>3.8192399999999998E-22</v>
      </c>
    </row>
    <row r="1244" spans="1:2">
      <c r="A1244">
        <v>374.1</v>
      </c>
      <c r="B1244" s="3">
        <v>5.0923199999999998E-22</v>
      </c>
    </row>
    <row r="1245" spans="1:2">
      <c r="A1245">
        <v>374.2</v>
      </c>
      <c r="B1245" s="3">
        <v>5.7288600000000005E-22</v>
      </c>
    </row>
    <row r="1246" spans="1:2">
      <c r="A1246">
        <v>374.3</v>
      </c>
      <c r="B1246" s="3">
        <v>7.6384799999999997E-22</v>
      </c>
    </row>
    <row r="1247" spans="1:2">
      <c r="A1247">
        <v>374.4</v>
      </c>
      <c r="B1247" s="3">
        <v>1.2730799999999999E-22</v>
      </c>
    </row>
    <row r="1248" spans="1:2">
      <c r="A1248">
        <v>374.5</v>
      </c>
      <c r="B1248" s="3">
        <v>7.6384799999999997E-22</v>
      </c>
    </row>
    <row r="1249" spans="1:2">
      <c r="A1249">
        <v>374.6</v>
      </c>
      <c r="B1249" s="3">
        <v>3.8192399999999998E-22</v>
      </c>
    </row>
    <row r="1250" spans="1:2">
      <c r="A1250">
        <v>374.7</v>
      </c>
      <c r="B1250" s="3">
        <v>7.0019399999999999E-22</v>
      </c>
    </row>
    <row r="1251" spans="1:2">
      <c r="A1251">
        <v>374.8</v>
      </c>
      <c r="B1251" s="3">
        <v>2.5461599999999999E-22</v>
      </c>
    </row>
    <row r="1252" spans="1:2">
      <c r="A1252">
        <v>374.9</v>
      </c>
      <c r="B1252" s="3">
        <v>3.1827000000000001E-22</v>
      </c>
    </row>
    <row r="1253" spans="1:2">
      <c r="A1253">
        <v>375</v>
      </c>
      <c r="B1253" s="3">
        <v>2.5461599999999999E-22</v>
      </c>
    </row>
    <row r="1254" spans="1:2">
      <c r="A1254">
        <v>375.1</v>
      </c>
      <c r="B1254" s="3">
        <v>6.3654000000000002E-22</v>
      </c>
    </row>
    <row r="1255" spans="1:2">
      <c r="A1255">
        <v>375.2</v>
      </c>
      <c r="B1255" s="3">
        <v>3.8192399999999998E-22</v>
      </c>
    </row>
    <row r="1256" spans="1:2">
      <c r="A1256">
        <v>375.3</v>
      </c>
      <c r="B1256" s="3">
        <v>5.0923199999999998E-22</v>
      </c>
    </row>
    <row r="1257" spans="1:2">
      <c r="A1257">
        <v>375.4</v>
      </c>
      <c r="B1257" s="3">
        <v>8.2750200000000003E-22</v>
      </c>
    </row>
    <row r="1258" spans="1:2">
      <c r="A1258">
        <v>375.5</v>
      </c>
      <c r="B1258" s="3">
        <v>3.8192399999999998E-22</v>
      </c>
    </row>
    <row r="1259" spans="1:2">
      <c r="A1259">
        <v>375.6</v>
      </c>
      <c r="B1259" s="3">
        <v>6.3654000000000002E-22</v>
      </c>
    </row>
    <row r="1260" spans="1:2">
      <c r="A1260">
        <v>375.7</v>
      </c>
      <c r="B1260" s="3">
        <v>5.7288600000000005E-22</v>
      </c>
    </row>
    <row r="1261" spans="1:2">
      <c r="A1261">
        <v>375.8</v>
      </c>
      <c r="B1261" s="3">
        <v>1.2730799999999999E-22</v>
      </c>
    </row>
    <row r="1262" spans="1:2">
      <c r="A1262">
        <v>375.9</v>
      </c>
      <c r="B1262" s="3">
        <v>4.45578E-22</v>
      </c>
    </row>
    <row r="1263" spans="1:2">
      <c r="A1263">
        <v>376</v>
      </c>
      <c r="B1263" s="3">
        <v>1.2730799999999999E-22</v>
      </c>
    </row>
    <row r="1264" spans="1:2">
      <c r="A1264">
        <v>376.1</v>
      </c>
      <c r="B1264" s="3">
        <v>5.0923199999999998E-22</v>
      </c>
    </row>
    <row r="1265" spans="1:2">
      <c r="A1265">
        <v>376.2</v>
      </c>
      <c r="B1265" s="3">
        <v>5.7288600000000005E-22</v>
      </c>
    </row>
    <row r="1266" spans="1:2">
      <c r="A1266">
        <v>376.3</v>
      </c>
      <c r="B1266" s="3">
        <v>2.5461599999999999E-22</v>
      </c>
    </row>
    <row r="1267" spans="1:2">
      <c r="A1267">
        <v>376.4</v>
      </c>
      <c r="B1267" s="3">
        <v>4.45578E-22</v>
      </c>
    </row>
    <row r="1268" spans="1:2">
      <c r="A1268">
        <v>376.5</v>
      </c>
      <c r="B1268" s="3">
        <v>3.1827000000000001E-22</v>
      </c>
    </row>
    <row r="1269" spans="1:2">
      <c r="A1269">
        <v>376.6</v>
      </c>
      <c r="B1269" s="3">
        <v>3.8192399999999998E-22</v>
      </c>
    </row>
    <row r="1270" spans="1:2">
      <c r="A1270">
        <v>376.7</v>
      </c>
      <c r="B1270" s="3">
        <v>-6.3653999999999997E-23</v>
      </c>
    </row>
    <row r="1271" spans="1:2">
      <c r="A1271">
        <v>376.8</v>
      </c>
      <c r="B1271" s="3">
        <v>5.0923199999999998E-22</v>
      </c>
    </row>
    <row r="1272" spans="1:2">
      <c r="A1272">
        <v>376.9</v>
      </c>
      <c r="B1272" s="3">
        <v>1.0184600000000001E-21</v>
      </c>
    </row>
    <row r="1273" spans="1:2">
      <c r="A1273">
        <v>377</v>
      </c>
      <c r="B1273" s="3">
        <v>5.7288600000000005E-22</v>
      </c>
    </row>
    <row r="1274" spans="1:2">
      <c r="A1274">
        <v>377.1</v>
      </c>
      <c r="B1274" s="3">
        <v>7.0019399999999999E-22</v>
      </c>
    </row>
    <row r="1275" spans="1:2">
      <c r="A1275">
        <v>377.2</v>
      </c>
      <c r="B1275" s="3">
        <v>3.1827000000000001E-22</v>
      </c>
    </row>
    <row r="1276" spans="1:2">
      <c r="A1276">
        <v>377.3</v>
      </c>
      <c r="B1276" s="3">
        <v>4.45578E-22</v>
      </c>
    </row>
    <row r="1277" spans="1:2">
      <c r="A1277">
        <v>377.4</v>
      </c>
      <c r="B1277" s="3">
        <v>3.8192399999999998E-22</v>
      </c>
    </row>
    <row r="1278" spans="1:2">
      <c r="A1278">
        <v>377.5</v>
      </c>
      <c r="B1278" s="3">
        <v>3.8192399999999998E-22</v>
      </c>
    </row>
    <row r="1279" spans="1:2">
      <c r="A1279">
        <v>377.6</v>
      </c>
      <c r="B1279" s="3">
        <v>6.3654000000000002E-22</v>
      </c>
    </row>
    <row r="1280" spans="1:2">
      <c r="A1280">
        <v>377.7</v>
      </c>
      <c r="B1280" s="3">
        <v>3.1827000000000001E-22</v>
      </c>
    </row>
    <row r="1281" spans="1:2">
      <c r="A1281">
        <v>377.8</v>
      </c>
      <c r="B1281" s="3">
        <v>4.45578E-22</v>
      </c>
    </row>
    <row r="1282" spans="1:2">
      <c r="A1282">
        <v>377.9</v>
      </c>
      <c r="B1282" s="3">
        <v>6.3654000000000002E-22</v>
      </c>
    </row>
    <row r="1283" spans="1:2">
      <c r="A1283">
        <v>378</v>
      </c>
      <c r="B1283" s="3">
        <v>4.45578E-22</v>
      </c>
    </row>
    <row r="1284" spans="1:2">
      <c r="A1284">
        <v>378.1</v>
      </c>
      <c r="B1284" s="3">
        <v>7.0019399999999999E-22</v>
      </c>
    </row>
    <row r="1285" spans="1:2">
      <c r="A1285">
        <v>378.2</v>
      </c>
      <c r="B1285" s="3">
        <v>8.9115600000000001E-22</v>
      </c>
    </row>
    <row r="1286" spans="1:2">
      <c r="A1286">
        <v>378.3</v>
      </c>
      <c r="B1286" s="3">
        <v>5.0923199999999998E-22</v>
      </c>
    </row>
    <row r="1287" spans="1:2">
      <c r="A1287">
        <v>378.4</v>
      </c>
      <c r="B1287" s="3">
        <v>3.8192399999999998E-22</v>
      </c>
    </row>
    <row r="1288" spans="1:2">
      <c r="A1288">
        <v>378.5</v>
      </c>
      <c r="B1288" s="3">
        <v>3.8192399999999998E-22</v>
      </c>
    </row>
    <row r="1289" spans="1:2">
      <c r="A1289">
        <v>378.6</v>
      </c>
      <c r="B1289" s="3">
        <v>3.8192399999999998E-22</v>
      </c>
    </row>
    <row r="1290" spans="1:2">
      <c r="A1290">
        <v>378.7</v>
      </c>
      <c r="B1290" s="3">
        <v>5.0923199999999998E-22</v>
      </c>
    </row>
    <row r="1291" spans="1:2">
      <c r="A1291">
        <v>378.8</v>
      </c>
      <c r="B1291" s="3">
        <v>5.0923199999999998E-22</v>
      </c>
    </row>
    <row r="1292" spans="1:2">
      <c r="A1292">
        <v>378.9</v>
      </c>
      <c r="B1292" s="3">
        <v>7.6384799999999997E-22</v>
      </c>
    </row>
    <row r="1293" spans="1:2">
      <c r="A1293">
        <v>379</v>
      </c>
      <c r="B1293" s="3">
        <v>2.5461599999999999E-22</v>
      </c>
    </row>
    <row r="1294" spans="1:2">
      <c r="A1294">
        <v>379.1</v>
      </c>
      <c r="B1294" s="3">
        <v>4.45578E-22</v>
      </c>
    </row>
    <row r="1295" spans="1:2">
      <c r="A1295">
        <v>379.2</v>
      </c>
      <c r="B1295" s="3">
        <v>7.0019399999999999E-22</v>
      </c>
    </row>
    <row r="1296" spans="1:2">
      <c r="A1296">
        <v>379.3</v>
      </c>
      <c r="B1296" s="3">
        <v>7.6384799999999997E-22</v>
      </c>
    </row>
    <row r="1297" spans="1:2">
      <c r="A1297">
        <v>379.4</v>
      </c>
      <c r="B1297" s="3">
        <v>4.45578E-22</v>
      </c>
    </row>
    <row r="1298" spans="1:2">
      <c r="A1298">
        <v>379.5</v>
      </c>
      <c r="B1298" s="3">
        <v>1.9096199999999999E-22</v>
      </c>
    </row>
    <row r="1299" spans="1:2">
      <c r="A1299">
        <v>379.6</v>
      </c>
      <c r="B1299" s="3">
        <v>6.3653999999999997E-23</v>
      </c>
    </row>
    <row r="1300" spans="1:2">
      <c r="A1300">
        <v>379.7</v>
      </c>
      <c r="B1300" s="3">
        <v>6.3653999999999997E-23</v>
      </c>
    </row>
    <row r="1301" spans="1:2">
      <c r="A1301">
        <v>379.8</v>
      </c>
      <c r="B1301" s="3">
        <v>8.2750200000000003E-22</v>
      </c>
    </row>
    <row r="1302" spans="1:2">
      <c r="A1302">
        <v>379.9</v>
      </c>
      <c r="B1302" s="3">
        <v>9.5480999999999998E-22</v>
      </c>
    </row>
    <row r="1303" spans="1:2">
      <c r="A1303">
        <v>380</v>
      </c>
      <c r="B1303" s="3">
        <v>7.6384799999999997E-22</v>
      </c>
    </row>
    <row r="1304" spans="1:2">
      <c r="A1304">
        <v>380.1</v>
      </c>
      <c r="B1304" s="3">
        <v>3.8192399999999998E-22</v>
      </c>
    </row>
    <row r="1305" spans="1:2">
      <c r="A1305">
        <v>380.2</v>
      </c>
      <c r="B1305" s="3">
        <v>7.6384799999999997E-22</v>
      </c>
    </row>
    <row r="1306" spans="1:2">
      <c r="A1306">
        <v>380.3</v>
      </c>
      <c r="B1306" s="3">
        <v>3.1827000000000001E-22</v>
      </c>
    </row>
    <row r="1307" spans="1:2">
      <c r="A1307">
        <v>380.4</v>
      </c>
      <c r="B1307" s="3">
        <v>4.45578E-22</v>
      </c>
    </row>
    <row r="1308" spans="1:2">
      <c r="A1308">
        <v>380.5</v>
      </c>
      <c r="B1308" s="3">
        <v>7.6384799999999997E-22</v>
      </c>
    </row>
    <row r="1309" spans="1:2">
      <c r="A1309">
        <v>380.6</v>
      </c>
      <c r="B1309" s="3">
        <v>3.8192399999999998E-22</v>
      </c>
    </row>
    <row r="1310" spans="1:2">
      <c r="A1310">
        <v>380.7</v>
      </c>
      <c r="B1310" s="3">
        <v>3.8192399999999998E-22</v>
      </c>
    </row>
    <row r="1311" spans="1:2">
      <c r="A1311">
        <v>380.8</v>
      </c>
      <c r="B1311" s="3">
        <v>5.0923199999999998E-22</v>
      </c>
    </row>
    <row r="1312" spans="1:2">
      <c r="A1312">
        <v>380.9</v>
      </c>
      <c r="B1312" s="3">
        <v>6.3654000000000002E-22</v>
      </c>
    </row>
    <row r="1313" spans="1:2">
      <c r="A1313">
        <v>381</v>
      </c>
      <c r="B1313" s="3">
        <v>5.7288600000000005E-22</v>
      </c>
    </row>
    <row r="1314" spans="1:2">
      <c r="A1314">
        <v>381.1</v>
      </c>
      <c r="B1314" s="3">
        <v>6.3654000000000002E-22</v>
      </c>
    </row>
    <row r="1315" spans="1:2">
      <c r="A1315">
        <v>381.2</v>
      </c>
      <c r="B1315" s="3">
        <v>4.45578E-22</v>
      </c>
    </row>
    <row r="1316" spans="1:2">
      <c r="A1316">
        <v>381.3</v>
      </c>
      <c r="B1316" s="3">
        <v>6.3654000000000002E-22</v>
      </c>
    </row>
    <row r="1317" spans="1:2">
      <c r="A1317">
        <v>381.4</v>
      </c>
      <c r="B1317" s="3">
        <v>4.45578E-22</v>
      </c>
    </row>
    <row r="1318" spans="1:2">
      <c r="A1318">
        <v>381.5</v>
      </c>
      <c r="B1318" s="3">
        <v>5.7288600000000005E-22</v>
      </c>
    </row>
    <row r="1319" spans="1:2">
      <c r="A1319">
        <v>381.6</v>
      </c>
      <c r="B1319" s="3">
        <v>4.45578E-22</v>
      </c>
    </row>
    <row r="1320" spans="1:2">
      <c r="A1320">
        <v>381.7</v>
      </c>
      <c r="B1320" s="3">
        <v>4.45578E-22</v>
      </c>
    </row>
    <row r="1321" spans="1:2">
      <c r="A1321">
        <v>381.8</v>
      </c>
      <c r="B1321" s="3">
        <v>6.3653999999999997E-23</v>
      </c>
    </row>
    <row r="1322" spans="1:2">
      <c r="A1322">
        <v>381.9</v>
      </c>
      <c r="B1322" s="3">
        <v>3.8192399999999998E-22</v>
      </c>
    </row>
    <row r="1323" spans="1:2">
      <c r="A1323">
        <v>382</v>
      </c>
      <c r="B1323" s="3">
        <v>4.45578E-22</v>
      </c>
    </row>
    <row r="1324" spans="1:2">
      <c r="A1324">
        <v>382.1</v>
      </c>
      <c r="B1324" s="3">
        <v>3.1827000000000001E-22</v>
      </c>
    </row>
    <row r="1325" spans="1:2">
      <c r="A1325">
        <v>382.2</v>
      </c>
      <c r="B1325" s="3">
        <v>3.8192399999999998E-22</v>
      </c>
    </row>
    <row r="1326" spans="1:2">
      <c r="A1326">
        <v>382.3</v>
      </c>
      <c r="B1326" s="3">
        <v>5.0923199999999998E-22</v>
      </c>
    </row>
    <row r="1327" spans="1:2">
      <c r="A1327">
        <v>382.4</v>
      </c>
      <c r="B1327" s="3">
        <v>5.7288600000000005E-22</v>
      </c>
    </row>
    <row r="1328" spans="1:2">
      <c r="A1328">
        <v>382.5</v>
      </c>
      <c r="B1328" s="3">
        <v>8.2750200000000003E-22</v>
      </c>
    </row>
    <row r="1329" spans="1:2">
      <c r="A1329">
        <v>382.6</v>
      </c>
      <c r="B1329" s="3">
        <v>2.5461599999999999E-22</v>
      </c>
    </row>
    <row r="1330" spans="1:2">
      <c r="A1330">
        <v>382.7</v>
      </c>
      <c r="B1330" s="3">
        <v>5.7288600000000005E-22</v>
      </c>
    </row>
    <row r="1331" spans="1:2">
      <c r="A1331">
        <v>382.8</v>
      </c>
      <c r="B1331" s="3">
        <v>4.45578E-22</v>
      </c>
    </row>
    <row r="1332" spans="1:2">
      <c r="A1332">
        <v>382.9</v>
      </c>
      <c r="B1332" s="3">
        <v>5.0923199999999998E-22</v>
      </c>
    </row>
    <row r="1333" spans="1:2">
      <c r="A1333">
        <v>383</v>
      </c>
      <c r="B1333" s="3">
        <v>5.7288600000000005E-22</v>
      </c>
    </row>
    <row r="1334" spans="1:2">
      <c r="A1334">
        <v>383.1</v>
      </c>
      <c r="B1334" s="3">
        <v>6.3654000000000002E-22</v>
      </c>
    </row>
    <row r="1335" spans="1:2">
      <c r="A1335">
        <v>383.2</v>
      </c>
      <c r="B1335" s="3">
        <v>7.6384799999999997E-22</v>
      </c>
    </row>
    <row r="1336" spans="1:2">
      <c r="A1336">
        <v>383.3</v>
      </c>
      <c r="B1336" s="3">
        <v>1.9096199999999999E-22</v>
      </c>
    </row>
    <row r="1337" spans="1:2">
      <c r="A1337">
        <v>383.4</v>
      </c>
      <c r="B1337" s="3">
        <v>5.7288600000000005E-22</v>
      </c>
    </row>
    <row r="1338" spans="1:2">
      <c r="A1338">
        <v>383.5</v>
      </c>
      <c r="B1338" s="3">
        <v>5.0923199999999998E-22</v>
      </c>
    </row>
    <row r="1339" spans="1:2">
      <c r="A1339">
        <v>383.6</v>
      </c>
      <c r="B1339" s="3">
        <v>1.2730799999999999E-22</v>
      </c>
    </row>
    <row r="1340" spans="1:2">
      <c r="A1340">
        <v>383.7</v>
      </c>
      <c r="B1340" s="3">
        <v>7.0019399999999999E-22</v>
      </c>
    </row>
    <row r="1341" spans="1:2">
      <c r="A1341">
        <v>383.8</v>
      </c>
      <c r="B1341" s="3">
        <v>4.45578E-22</v>
      </c>
    </row>
    <row r="1342" spans="1:2">
      <c r="A1342">
        <v>383.9</v>
      </c>
      <c r="B1342" s="3">
        <v>5.0923199999999998E-22</v>
      </c>
    </row>
    <row r="1343" spans="1:2">
      <c r="A1343">
        <v>384</v>
      </c>
      <c r="B1343" s="3">
        <v>3.8192399999999998E-22</v>
      </c>
    </row>
    <row r="1344" spans="1:2">
      <c r="A1344">
        <v>384.1</v>
      </c>
      <c r="B1344" s="3">
        <v>3.8192399999999998E-22</v>
      </c>
    </row>
    <row r="1345" spans="1:2">
      <c r="A1345">
        <v>384.2</v>
      </c>
      <c r="B1345" s="3">
        <v>6.3654000000000002E-22</v>
      </c>
    </row>
    <row r="1346" spans="1:2">
      <c r="A1346">
        <v>384.3</v>
      </c>
      <c r="B1346" s="3">
        <v>1.9096199999999999E-22</v>
      </c>
    </row>
    <row r="1347" spans="1:2">
      <c r="A1347">
        <v>384.4</v>
      </c>
      <c r="B1347" s="3">
        <v>1.9096199999999999E-22</v>
      </c>
    </row>
    <row r="1348" spans="1:2">
      <c r="A1348">
        <v>384.5</v>
      </c>
      <c r="B1348" s="3">
        <v>5.0923199999999998E-22</v>
      </c>
    </row>
    <row r="1349" spans="1:2">
      <c r="A1349">
        <v>384.6</v>
      </c>
      <c r="B1349" s="3">
        <v>1.9096199999999999E-22</v>
      </c>
    </row>
    <row r="1350" spans="1:2">
      <c r="A1350">
        <v>384.7</v>
      </c>
      <c r="B1350" s="3">
        <v>7.6384799999999997E-22</v>
      </c>
    </row>
    <row r="1351" spans="1:2">
      <c r="A1351">
        <v>384.8</v>
      </c>
      <c r="B1351" s="3">
        <v>5.0923199999999998E-22</v>
      </c>
    </row>
    <row r="1352" spans="1:2">
      <c r="A1352">
        <v>384.9</v>
      </c>
      <c r="B1352" s="3">
        <v>5.0923199999999998E-22</v>
      </c>
    </row>
    <row r="1353" spans="1:2">
      <c r="A1353">
        <v>385</v>
      </c>
      <c r="B1353" s="3">
        <v>6.3654000000000002E-22</v>
      </c>
    </row>
    <row r="1354" spans="1:2">
      <c r="A1354">
        <v>385.1</v>
      </c>
      <c r="B1354" s="3">
        <v>7.6384799999999997E-22</v>
      </c>
    </row>
    <row r="1355" spans="1:2">
      <c r="A1355">
        <v>385.2</v>
      </c>
      <c r="B1355" s="3">
        <v>7.6384799999999997E-22</v>
      </c>
    </row>
    <row r="1356" spans="1:2">
      <c r="A1356">
        <v>385.3</v>
      </c>
      <c r="B1356" s="3">
        <v>5.0923199999999998E-22</v>
      </c>
    </row>
    <row r="1357" spans="1:2">
      <c r="A1357">
        <v>385.4</v>
      </c>
      <c r="B1357" s="3">
        <v>8.9115600000000001E-22</v>
      </c>
    </row>
    <row r="1358" spans="1:2">
      <c r="A1358">
        <v>385.5</v>
      </c>
      <c r="B1358" s="3">
        <v>5.7288600000000005E-22</v>
      </c>
    </row>
    <row r="1359" spans="1:2">
      <c r="A1359">
        <v>385.6</v>
      </c>
      <c r="B1359" s="3">
        <v>8.2750200000000003E-22</v>
      </c>
    </row>
    <row r="1360" spans="1:2">
      <c r="A1360">
        <v>385.7</v>
      </c>
      <c r="B1360" s="3">
        <v>3.8192399999999998E-22</v>
      </c>
    </row>
    <row r="1361" spans="1:2">
      <c r="A1361">
        <v>385.8</v>
      </c>
      <c r="B1361" s="3">
        <v>6.3654000000000002E-22</v>
      </c>
    </row>
    <row r="1362" spans="1:2">
      <c r="A1362">
        <v>385.9</v>
      </c>
      <c r="B1362" s="3">
        <v>8.2750200000000003E-22</v>
      </c>
    </row>
    <row r="1363" spans="1:2">
      <c r="A1363">
        <v>386</v>
      </c>
      <c r="B1363" s="3">
        <v>3.1827000000000001E-22</v>
      </c>
    </row>
    <row r="1364" spans="1:2">
      <c r="A1364">
        <v>386.1</v>
      </c>
      <c r="B1364" s="3">
        <v>5.7288600000000005E-22</v>
      </c>
    </row>
    <row r="1365" spans="1:2">
      <c r="A1365">
        <v>386.2</v>
      </c>
      <c r="B1365" s="3">
        <v>4.45578E-22</v>
      </c>
    </row>
    <row r="1366" spans="1:2">
      <c r="A1366">
        <v>386.3</v>
      </c>
      <c r="B1366" s="3">
        <v>5.7288600000000005E-22</v>
      </c>
    </row>
    <row r="1367" spans="1:2">
      <c r="A1367">
        <v>386.4</v>
      </c>
      <c r="B1367" s="3">
        <v>1.2730799999999999E-22</v>
      </c>
    </row>
    <row r="1368" spans="1:2">
      <c r="A1368">
        <v>386.5</v>
      </c>
      <c r="B1368" s="3">
        <v>3.8192399999999998E-22</v>
      </c>
    </row>
    <row r="1369" spans="1:2">
      <c r="A1369">
        <v>386.6</v>
      </c>
      <c r="B1369" s="3">
        <v>3.8192399999999998E-22</v>
      </c>
    </row>
    <row r="1370" spans="1:2">
      <c r="A1370">
        <v>386.7</v>
      </c>
      <c r="B1370" s="3">
        <v>3.1827000000000001E-22</v>
      </c>
    </row>
    <row r="1371" spans="1:2">
      <c r="A1371">
        <v>386.8</v>
      </c>
      <c r="B1371" s="3">
        <v>5.7288600000000005E-22</v>
      </c>
    </row>
    <row r="1372" spans="1:2">
      <c r="A1372">
        <v>386.9</v>
      </c>
      <c r="B1372" s="3">
        <v>4.45578E-22</v>
      </c>
    </row>
    <row r="1373" spans="1:2">
      <c r="A1373">
        <v>387</v>
      </c>
      <c r="B1373" s="3">
        <v>4.45578E-22</v>
      </c>
    </row>
    <row r="1374" spans="1:2">
      <c r="A1374">
        <v>387.1</v>
      </c>
      <c r="B1374" s="3">
        <v>8.9115600000000001E-22</v>
      </c>
    </row>
    <row r="1375" spans="1:2">
      <c r="A1375">
        <v>387.2</v>
      </c>
      <c r="B1375" s="3">
        <v>3.8192399999999998E-22</v>
      </c>
    </row>
    <row r="1376" spans="1:2">
      <c r="A1376">
        <v>387.3</v>
      </c>
      <c r="B1376" s="3">
        <v>5.0923199999999998E-22</v>
      </c>
    </row>
    <row r="1377" spans="1:2">
      <c r="A1377">
        <v>387.4</v>
      </c>
      <c r="B1377" s="3">
        <v>5.0923199999999998E-22</v>
      </c>
    </row>
    <row r="1378" spans="1:2">
      <c r="A1378">
        <v>387.5</v>
      </c>
      <c r="B1378" s="3">
        <v>1.9096199999999999E-22</v>
      </c>
    </row>
    <row r="1379" spans="1:2">
      <c r="A1379">
        <v>387.6</v>
      </c>
      <c r="B1379" s="3">
        <v>7.0019399999999999E-22</v>
      </c>
    </row>
    <row r="1380" spans="1:2">
      <c r="A1380">
        <v>387.7</v>
      </c>
      <c r="B1380" s="3">
        <v>7.6384799999999997E-22</v>
      </c>
    </row>
    <row r="1381" spans="1:2">
      <c r="A1381">
        <v>387.8</v>
      </c>
      <c r="B1381" s="3">
        <v>3.1827000000000001E-22</v>
      </c>
    </row>
    <row r="1382" spans="1:2">
      <c r="A1382">
        <v>387.9</v>
      </c>
      <c r="B1382" s="3">
        <v>6.3654000000000002E-22</v>
      </c>
    </row>
    <row r="1383" spans="1:2">
      <c r="A1383">
        <v>388</v>
      </c>
      <c r="B1383" s="3">
        <v>3.8192399999999998E-22</v>
      </c>
    </row>
    <row r="1384" spans="1:2">
      <c r="A1384">
        <v>388.1</v>
      </c>
      <c r="B1384" s="3">
        <v>3.8192399999999998E-22</v>
      </c>
    </row>
    <row r="1385" spans="1:2">
      <c r="A1385">
        <v>388.2</v>
      </c>
      <c r="B1385" s="3">
        <v>7.0019399999999999E-22</v>
      </c>
    </row>
    <row r="1386" spans="1:2">
      <c r="A1386">
        <v>388.3</v>
      </c>
      <c r="B1386" s="3">
        <v>1.9096199999999999E-22</v>
      </c>
    </row>
    <row r="1387" spans="1:2">
      <c r="A1387">
        <v>388.4</v>
      </c>
      <c r="B1387" s="3">
        <v>7.0019399999999999E-22</v>
      </c>
    </row>
    <row r="1388" spans="1:2">
      <c r="A1388">
        <v>388.5</v>
      </c>
      <c r="B1388" s="3">
        <v>1.9096199999999999E-22</v>
      </c>
    </row>
    <row r="1389" spans="1:2">
      <c r="A1389">
        <v>388.6</v>
      </c>
      <c r="B1389" s="3">
        <v>3.8192399999999998E-22</v>
      </c>
    </row>
    <row r="1390" spans="1:2">
      <c r="A1390">
        <v>388.7</v>
      </c>
      <c r="B1390" s="3">
        <v>2.5461599999999999E-22</v>
      </c>
    </row>
    <row r="1391" spans="1:2">
      <c r="A1391">
        <v>388.8</v>
      </c>
      <c r="B1391" s="3">
        <v>3.1827000000000001E-22</v>
      </c>
    </row>
    <row r="1392" spans="1:2">
      <c r="A1392">
        <v>388.9</v>
      </c>
      <c r="B1392" s="3">
        <v>8.9115600000000001E-22</v>
      </c>
    </row>
    <row r="1393" spans="1:2">
      <c r="A1393">
        <v>389</v>
      </c>
      <c r="B1393" s="3">
        <v>7.0019399999999999E-22</v>
      </c>
    </row>
    <row r="1394" spans="1:2">
      <c r="A1394">
        <v>389.1</v>
      </c>
      <c r="B1394" s="3">
        <v>6.3654000000000002E-22</v>
      </c>
    </row>
    <row r="1395" spans="1:2">
      <c r="A1395">
        <v>389.2</v>
      </c>
      <c r="B1395" s="3">
        <v>5.0923199999999998E-22</v>
      </c>
    </row>
    <row r="1396" spans="1:2">
      <c r="A1396">
        <v>389.3</v>
      </c>
      <c r="B1396" s="3">
        <v>6.3654000000000002E-22</v>
      </c>
    </row>
    <row r="1397" spans="1:2">
      <c r="A1397">
        <v>389.4</v>
      </c>
      <c r="B1397" s="3">
        <v>7.6384799999999997E-22</v>
      </c>
    </row>
    <row r="1398" spans="1:2">
      <c r="A1398">
        <v>389.5</v>
      </c>
      <c r="B1398" s="3">
        <v>6.3654000000000002E-22</v>
      </c>
    </row>
    <row r="1399" spans="1:2">
      <c r="A1399">
        <v>389.6</v>
      </c>
      <c r="B1399" s="3">
        <v>6.3654000000000002E-22</v>
      </c>
    </row>
    <row r="1400" spans="1:2">
      <c r="A1400">
        <v>389.7</v>
      </c>
      <c r="B1400" s="3">
        <v>5.0923199999999998E-22</v>
      </c>
    </row>
    <row r="1401" spans="1:2">
      <c r="A1401">
        <v>389.8</v>
      </c>
      <c r="B1401" s="3">
        <v>3.1827000000000001E-22</v>
      </c>
    </row>
    <row r="1402" spans="1:2">
      <c r="A1402">
        <v>389.9</v>
      </c>
      <c r="B1402" s="3">
        <v>3.1827000000000001E-22</v>
      </c>
    </row>
    <row r="1403" spans="1:2">
      <c r="A1403">
        <v>390</v>
      </c>
      <c r="B1403" s="3">
        <v>5.0923199999999998E-22</v>
      </c>
    </row>
    <row r="1404" spans="1:2">
      <c r="A1404">
        <v>390.1</v>
      </c>
      <c r="B1404" s="3">
        <v>5.7288600000000005E-22</v>
      </c>
    </row>
    <row r="1405" spans="1:2">
      <c r="A1405">
        <v>390.2</v>
      </c>
      <c r="B1405" s="3">
        <v>9.5480999999999998E-22</v>
      </c>
    </row>
    <row r="1406" spans="1:2">
      <c r="A1406">
        <v>390.3</v>
      </c>
      <c r="B1406" s="3">
        <v>6.3654000000000002E-22</v>
      </c>
    </row>
    <row r="1407" spans="1:2">
      <c r="A1407">
        <v>390.4</v>
      </c>
      <c r="B1407" s="3">
        <v>5.0923199999999998E-22</v>
      </c>
    </row>
    <row r="1408" spans="1:2">
      <c r="A1408">
        <v>390.5</v>
      </c>
      <c r="B1408" s="3">
        <v>1.9096199999999999E-22</v>
      </c>
    </row>
    <row r="1409" spans="1:2">
      <c r="A1409">
        <v>390.6</v>
      </c>
      <c r="B1409" s="3">
        <v>5.0923199999999998E-22</v>
      </c>
    </row>
    <row r="1410" spans="1:2">
      <c r="A1410">
        <v>390.7</v>
      </c>
      <c r="B1410" s="3">
        <v>7.0019399999999999E-22</v>
      </c>
    </row>
    <row r="1411" spans="1:2">
      <c r="A1411">
        <v>390.8</v>
      </c>
      <c r="B1411" s="3">
        <v>5.0923199999999998E-22</v>
      </c>
    </row>
    <row r="1412" spans="1:2">
      <c r="A1412">
        <v>390.9</v>
      </c>
      <c r="B1412" s="3">
        <v>5.7288600000000005E-22</v>
      </c>
    </row>
    <row r="1413" spans="1:2">
      <c r="A1413">
        <v>391</v>
      </c>
      <c r="B1413" s="3">
        <v>3.1827000000000001E-22</v>
      </c>
    </row>
    <row r="1414" spans="1:2">
      <c r="A1414">
        <v>391.1</v>
      </c>
      <c r="B1414" s="3">
        <v>5.7288600000000005E-22</v>
      </c>
    </row>
    <row r="1415" spans="1:2">
      <c r="A1415">
        <v>391.2</v>
      </c>
      <c r="B1415" s="3">
        <v>6.3654000000000002E-22</v>
      </c>
    </row>
    <row r="1416" spans="1:2">
      <c r="A1416">
        <v>391.3</v>
      </c>
      <c r="B1416" s="3">
        <v>5.7288600000000005E-22</v>
      </c>
    </row>
    <row r="1417" spans="1:2">
      <c r="A1417">
        <v>391.4</v>
      </c>
      <c r="B1417" s="3">
        <v>4.45578E-22</v>
      </c>
    </row>
    <row r="1418" spans="1:2">
      <c r="A1418">
        <v>391.5</v>
      </c>
      <c r="B1418" s="3">
        <v>4.45578E-22</v>
      </c>
    </row>
    <row r="1419" spans="1:2">
      <c r="A1419">
        <v>391.6</v>
      </c>
      <c r="B1419" s="3">
        <v>4.45578E-22</v>
      </c>
    </row>
    <row r="1420" spans="1:2">
      <c r="A1420">
        <v>391.7</v>
      </c>
      <c r="B1420" s="3">
        <v>8.2750200000000003E-22</v>
      </c>
    </row>
    <row r="1421" spans="1:2">
      <c r="A1421">
        <v>391.8</v>
      </c>
      <c r="B1421" s="3">
        <v>1.9096199999999999E-22</v>
      </c>
    </row>
    <row r="1422" spans="1:2">
      <c r="A1422">
        <v>391.9</v>
      </c>
      <c r="B1422" s="3">
        <v>8.9115600000000001E-22</v>
      </c>
    </row>
    <row r="1423" spans="1:2">
      <c r="A1423">
        <v>392</v>
      </c>
      <c r="B1423" s="3">
        <v>6.3653999999999997E-23</v>
      </c>
    </row>
    <row r="1424" spans="1:2">
      <c r="A1424">
        <v>392.1</v>
      </c>
      <c r="B1424" s="3">
        <v>3.8192399999999998E-22</v>
      </c>
    </row>
    <row r="1425" spans="1:2">
      <c r="A1425">
        <v>392.2</v>
      </c>
      <c r="B1425" s="3">
        <v>6.3654000000000002E-22</v>
      </c>
    </row>
    <row r="1426" spans="1:2">
      <c r="A1426">
        <v>392.3</v>
      </c>
      <c r="B1426" s="3">
        <v>3.8192399999999998E-22</v>
      </c>
    </row>
    <row r="1427" spans="1:2">
      <c r="A1427">
        <v>392.4</v>
      </c>
      <c r="B1427" s="3">
        <v>4.45578E-22</v>
      </c>
    </row>
    <row r="1428" spans="1:2">
      <c r="A1428">
        <v>392.5</v>
      </c>
      <c r="B1428" s="3">
        <v>7.6384799999999997E-22</v>
      </c>
    </row>
    <row r="1429" spans="1:2">
      <c r="A1429">
        <v>392.6</v>
      </c>
      <c r="B1429" s="3">
        <v>3.8192399999999998E-22</v>
      </c>
    </row>
    <row r="1430" spans="1:2">
      <c r="A1430">
        <v>392.7</v>
      </c>
      <c r="B1430" s="3">
        <v>4.45578E-22</v>
      </c>
    </row>
    <row r="1431" spans="1:2">
      <c r="A1431">
        <v>392.8</v>
      </c>
      <c r="B1431" s="3">
        <v>6.3654000000000002E-22</v>
      </c>
    </row>
    <row r="1432" spans="1:2">
      <c r="A1432">
        <v>392.9</v>
      </c>
      <c r="B1432" s="3">
        <v>5.0923199999999998E-22</v>
      </c>
    </row>
    <row r="1433" spans="1:2">
      <c r="A1433">
        <v>393</v>
      </c>
      <c r="B1433" s="3">
        <v>8.2750200000000003E-22</v>
      </c>
    </row>
    <row r="1434" spans="1:2">
      <c r="A1434">
        <v>393.1</v>
      </c>
      <c r="B1434" s="3">
        <v>8.2750200000000003E-22</v>
      </c>
    </row>
    <row r="1435" spans="1:2">
      <c r="A1435">
        <v>393.2</v>
      </c>
      <c r="B1435" s="3">
        <v>6.3654000000000002E-22</v>
      </c>
    </row>
    <row r="1436" spans="1:2">
      <c r="A1436">
        <v>393.3</v>
      </c>
      <c r="B1436" s="3">
        <v>7.6384799999999997E-22</v>
      </c>
    </row>
    <row r="1437" spans="1:2">
      <c r="A1437">
        <v>393.4</v>
      </c>
      <c r="B1437" s="3">
        <v>4.45578E-22</v>
      </c>
    </row>
    <row r="1438" spans="1:2">
      <c r="A1438">
        <v>393.5</v>
      </c>
      <c r="B1438" s="3">
        <v>5.7288600000000005E-22</v>
      </c>
    </row>
    <row r="1439" spans="1:2">
      <c r="A1439">
        <v>393.6</v>
      </c>
      <c r="B1439" s="3">
        <v>5.7288600000000005E-22</v>
      </c>
    </row>
    <row r="1440" spans="1:2">
      <c r="A1440">
        <v>393.7</v>
      </c>
      <c r="B1440" s="3">
        <v>5.7288600000000005E-22</v>
      </c>
    </row>
    <row r="1441" spans="1:2">
      <c r="A1441">
        <v>393.8</v>
      </c>
      <c r="B1441" s="3">
        <v>5.0923199999999998E-22</v>
      </c>
    </row>
    <row r="1442" spans="1:2">
      <c r="A1442">
        <v>393.9</v>
      </c>
      <c r="B1442" s="3">
        <v>3.1827000000000001E-22</v>
      </c>
    </row>
    <row r="1443" spans="1:2">
      <c r="A1443">
        <v>394</v>
      </c>
      <c r="B1443" s="3">
        <v>4.45578E-22</v>
      </c>
    </row>
    <row r="1444" spans="1:2">
      <c r="A1444">
        <v>394.1</v>
      </c>
      <c r="B1444" s="3">
        <v>7.0019399999999999E-22</v>
      </c>
    </row>
    <row r="1445" spans="1:2">
      <c r="A1445">
        <v>394.2</v>
      </c>
      <c r="B1445" s="3">
        <v>7.0019399999999999E-22</v>
      </c>
    </row>
    <row r="1446" spans="1:2">
      <c r="A1446">
        <v>394.3</v>
      </c>
      <c r="B1446" s="3">
        <v>7.6384799999999997E-22</v>
      </c>
    </row>
    <row r="1447" spans="1:2">
      <c r="A1447">
        <v>394.4</v>
      </c>
      <c r="B1447" s="3">
        <v>7.0019399999999999E-22</v>
      </c>
    </row>
    <row r="1448" spans="1:2">
      <c r="A1448">
        <v>394.5</v>
      </c>
      <c r="B1448" s="3">
        <v>5.7288600000000005E-22</v>
      </c>
    </row>
    <row r="1449" spans="1:2">
      <c r="A1449">
        <v>394.6</v>
      </c>
      <c r="B1449" s="3">
        <v>4.45578E-22</v>
      </c>
    </row>
    <row r="1450" spans="1:2">
      <c r="A1450">
        <v>394.7</v>
      </c>
      <c r="B1450" s="3">
        <v>5.0923199999999998E-22</v>
      </c>
    </row>
    <row r="1451" spans="1:2">
      <c r="A1451">
        <v>394.8</v>
      </c>
      <c r="B1451" s="3">
        <v>5.7288600000000005E-22</v>
      </c>
    </row>
    <row r="1452" spans="1:2">
      <c r="A1452">
        <v>394.9</v>
      </c>
      <c r="B1452" s="3">
        <v>7.0019399999999999E-22</v>
      </c>
    </row>
    <row r="1453" spans="1:2">
      <c r="A1453">
        <v>395</v>
      </c>
      <c r="B1453" s="3">
        <v>7.0019399999999999E-22</v>
      </c>
    </row>
    <row r="1454" spans="1:2">
      <c r="A1454">
        <v>395.1</v>
      </c>
      <c r="B1454" s="3">
        <v>2.5461599999999999E-22</v>
      </c>
    </row>
    <row r="1455" spans="1:2">
      <c r="A1455">
        <v>395.2</v>
      </c>
      <c r="B1455" s="3">
        <v>8.9115600000000001E-22</v>
      </c>
    </row>
    <row r="1456" spans="1:2">
      <c r="A1456">
        <v>395.3</v>
      </c>
      <c r="B1456" s="3">
        <v>4.45578E-22</v>
      </c>
    </row>
    <row r="1457" spans="1:2">
      <c r="A1457">
        <v>395.4</v>
      </c>
      <c r="B1457" s="3">
        <v>5.7288600000000005E-22</v>
      </c>
    </row>
    <row r="1458" spans="1:2">
      <c r="A1458">
        <v>395.5</v>
      </c>
      <c r="B1458" s="3">
        <v>5.7288600000000005E-22</v>
      </c>
    </row>
    <row r="1459" spans="1:2">
      <c r="A1459">
        <v>395.6</v>
      </c>
      <c r="B1459" s="3">
        <v>5.0923199999999998E-22</v>
      </c>
    </row>
    <row r="1460" spans="1:2">
      <c r="A1460">
        <v>395.7</v>
      </c>
      <c r="B1460" s="3">
        <v>7.0019399999999999E-22</v>
      </c>
    </row>
    <row r="1461" spans="1:2">
      <c r="A1461">
        <v>395.8</v>
      </c>
      <c r="B1461" s="3">
        <v>1.14577E-21</v>
      </c>
    </row>
    <row r="1462" spans="1:2">
      <c r="A1462">
        <v>395.9</v>
      </c>
      <c r="B1462" s="3">
        <v>7.0019399999999999E-22</v>
      </c>
    </row>
    <row r="1463" spans="1:2">
      <c r="A1463">
        <v>396</v>
      </c>
      <c r="B1463" s="3">
        <v>3.1827000000000001E-22</v>
      </c>
    </row>
    <row r="1464" spans="1:2">
      <c r="A1464">
        <v>396.1</v>
      </c>
      <c r="B1464" s="3">
        <v>8.2750200000000003E-22</v>
      </c>
    </row>
    <row r="1465" spans="1:2">
      <c r="A1465">
        <v>396.2</v>
      </c>
      <c r="B1465" s="3">
        <v>5.7288600000000005E-22</v>
      </c>
    </row>
    <row r="1466" spans="1:2">
      <c r="A1466">
        <v>396.3</v>
      </c>
      <c r="B1466" s="3">
        <v>1.9096199999999999E-22</v>
      </c>
    </row>
    <row r="1467" spans="1:2">
      <c r="A1467">
        <v>396.4</v>
      </c>
      <c r="B1467" s="3">
        <v>3.8192399999999998E-22</v>
      </c>
    </row>
    <row r="1468" spans="1:2">
      <c r="A1468">
        <v>396.5</v>
      </c>
      <c r="B1468" s="3">
        <v>7.6384799999999997E-22</v>
      </c>
    </row>
    <row r="1469" spans="1:2">
      <c r="A1469">
        <v>396.6</v>
      </c>
      <c r="B1469" s="3">
        <v>5.0923199999999998E-22</v>
      </c>
    </row>
    <row r="1470" spans="1:2">
      <c r="A1470">
        <v>396.7</v>
      </c>
      <c r="B1470" s="3">
        <v>7.0019399999999999E-22</v>
      </c>
    </row>
    <row r="1471" spans="1:2">
      <c r="A1471">
        <v>396.8</v>
      </c>
      <c r="B1471" s="3">
        <v>7.6384799999999997E-22</v>
      </c>
    </row>
    <row r="1472" spans="1:2">
      <c r="A1472">
        <v>396.9</v>
      </c>
      <c r="B1472" s="3">
        <v>6.3654000000000002E-22</v>
      </c>
    </row>
    <row r="1473" spans="1:2">
      <c r="A1473">
        <v>397</v>
      </c>
      <c r="B1473" s="3">
        <v>3.1827000000000001E-22</v>
      </c>
    </row>
    <row r="1474" spans="1:2">
      <c r="A1474">
        <v>397.1</v>
      </c>
      <c r="B1474" s="3">
        <v>3.1827000000000001E-22</v>
      </c>
    </row>
    <row r="1475" spans="1:2">
      <c r="A1475">
        <v>397.2</v>
      </c>
      <c r="B1475" s="3">
        <v>2.5461599999999999E-22</v>
      </c>
    </row>
    <row r="1476" spans="1:2">
      <c r="A1476">
        <v>397.3</v>
      </c>
      <c r="B1476" s="3">
        <v>7.0019399999999999E-22</v>
      </c>
    </row>
    <row r="1477" spans="1:2">
      <c r="A1477">
        <v>397.4</v>
      </c>
      <c r="B1477" s="3">
        <v>9.5480999999999998E-22</v>
      </c>
    </row>
    <row r="1478" spans="1:2">
      <c r="A1478">
        <v>397.5</v>
      </c>
      <c r="B1478" s="3">
        <v>9.5480999999999998E-22</v>
      </c>
    </row>
    <row r="1479" spans="1:2">
      <c r="A1479">
        <v>397.6</v>
      </c>
      <c r="B1479" s="3">
        <v>3.1827000000000001E-22</v>
      </c>
    </row>
    <row r="1480" spans="1:2">
      <c r="A1480">
        <v>397.7</v>
      </c>
      <c r="B1480" s="3">
        <v>6.3654000000000002E-22</v>
      </c>
    </row>
    <row r="1481" spans="1:2">
      <c r="A1481">
        <v>397.8</v>
      </c>
      <c r="B1481" s="3">
        <v>7.6384799999999997E-22</v>
      </c>
    </row>
    <row r="1482" spans="1:2">
      <c r="A1482">
        <v>397.9</v>
      </c>
      <c r="B1482" s="3">
        <v>6.3654000000000002E-22</v>
      </c>
    </row>
    <row r="1483" spans="1:2">
      <c r="A1483">
        <v>398</v>
      </c>
      <c r="B1483" s="3">
        <v>1.9096199999999999E-22</v>
      </c>
    </row>
    <row r="1484" spans="1:2">
      <c r="A1484">
        <v>398.1</v>
      </c>
      <c r="B1484" s="3">
        <v>6.3654000000000002E-22</v>
      </c>
    </row>
    <row r="1485" spans="1:2">
      <c r="A1485">
        <v>398.2</v>
      </c>
      <c r="B1485" s="3">
        <v>4.45578E-22</v>
      </c>
    </row>
    <row r="1486" spans="1:2">
      <c r="A1486">
        <v>398.3</v>
      </c>
      <c r="B1486" s="3">
        <v>5.0923199999999998E-22</v>
      </c>
    </row>
    <row r="1487" spans="1:2">
      <c r="A1487">
        <v>398.4</v>
      </c>
      <c r="B1487" s="3">
        <v>5.0923199999999998E-22</v>
      </c>
    </row>
    <row r="1488" spans="1:2">
      <c r="A1488">
        <v>398.5</v>
      </c>
      <c r="B1488" s="3">
        <v>1.2730799999999999E-22</v>
      </c>
    </row>
    <row r="1489" spans="1:2">
      <c r="A1489">
        <v>398.6</v>
      </c>
      <c r="B1489" s="3">
        <v>5.7288600000000005E-22</v>
      </c>
    </row>
    <row r="1490" spans="1:2">
      <c r="A1490">
        <v>398.7</v>
      </c>
      <c r="B1490" s="3">
        <v>3.8192399999999998E-22</v>
      </c>
    </row>
    <row r="1491" spans="1:2">
      <c r="A1491">
        <v>398.8</v>
      </c>
      <c r="B1491" s="3">
        <v>7.0019399999999999E-22</v>
      </c>
    </row>
    <row r="1492" spans="1:2">
      <c r="A1492">
        <v>398.9</v>
      </c>
      <c r="B1492" s="3">
        <v>1.2730799999999999E-22</v>
      </c>
    </row>
    <row r="1493" spans="1:2">
      <c r="A1493">
        <v>399</v>
      </c>
      <c r="B1493" s="3">
        <v>5.0923199999999998E-22</v>
      </c>
    </row>
    <row r="1494" spans="1:2">
      <c r="A1494">
        <v>399.1</v>
      </c>
      <c r="B1494" s="3">
        <v>4.45578E-22</v>
      </c>
    </row>
    <row r="1495" spans="1:2">
      <c r="A1495">
        <v>399.2</v>
      </c>
      <c r="B1495" s="3">
        <v>9.5480999999999998E-22</v>
      </c>
    </row>
    <row r="1496" spans="1:2">
      <c r="A1496">
        <v>399.3</v>
      </c>
      <c r="B1496" s="3">
        <v>5.0923199999999998E-22</v>
      </c>
    </row>
    <row r="1497" spans="1:2">
      <c r="A1497">
        <v>399.4</v>
      </c>
      <c r="B1497" s="3">
        <v>4.45578E-22</v>
      </c>
    </row>
    <row r="1498" spans="1:2">
      <c r="A1498">
        <v>399.5</v>
      </c>
      <c r="B1498" s="3">
        <v>5.7288600000000005E-22</v>
      </c>
    </row>
    <row r="1499" spans="1:2">
      <c r="A1499">
        <v>399.6</v>
      </c>
      <c r="B1499" s="3">
        <v>2.5461599999999999E-22</v>
      </c>
    </row>
    <row r="1500" spans="1:2">
      <c r="A1500">
        <v>399.7</v>
      </c>
      <c r="B1500" s="3">
        <v>7.6384799999999997E-22</v>
      </c>
    </row>
    <row r="1501" spans="1:2">
      <c r="A1501">
        <v>399.8</v>
      </c>
      <c r="B1501" s="3">
        <v>5.0923199999999998E-22</v>
      </c>
    </row>
    <row r="1502" spans="1:2">
      <c r="A1502">
        <v>399.9</v>
      </c>
      <c r="B1502" s="3">
        <v>7.6384799999999997E-22</v>
      </c>
    </row>
    <row r="1503" spans="1:2">
      <c r="A1503">
        <v>400</v>
      </c>
      <c r="B1503" s="3">
        <v>7.0019399999999999E-22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B9F87-01F0-454B-B312-1BC9AAC639C3}">
  <sheetPr>
    <outlinePr summaryBelow="0" summaryRight="0"/>
  </sheetPr>
  <dimension ref="A1:M262"/>
  <sheetViews>
    <sheetView tabSelected="1" workbookViewId="0">
      <selection activeCell="D19" sqref="D19"/>
    </sheetView>
  </sheetViews>
  <sheetFormatPr defaultColWidth="12.6328125" defaultRowHeight="15.75" customHeight="1"/>
  <cols>
    <col min="1" max="1" width="21.90625" style="46" customWidth="1"/>
    <col min="2" max="11" width="12.6328125" style="46"/>
    <col min="12" max="12" width="18.90625" style="46" customWidth="1"/>
    <col min="13" max="16384" width="12.6328125" style="46"/>
  </cols>
  <sheetData>
    <row r="1" spans="1:12" ht="13">
      <c r="A1" s="73" t="s">
        <v>129</v>
      </c>
      <c r="B1" s="96">
        <v>43767</v>
      </c>
    </row>
    <row r="2" spans="1:12" ht="13">
      <c r="A2" s="95" t="s">
        <v>127</v>
      </c>
      <c r="B2" s="94"/>
      <c r="C2" s="93"/>
      <c r="D2" s="97" t="s">
        <v>126</v>
      </c>
      <c r="E2" s="94"/>
      <c r="F2" s="93"/>
      <c r="G2" s="97" t="s">
        <v>125</v>
      </c>
      <c r="H2" s="94"/>
      <c r="I2" s="93"/>
      <c r="J2" s="97" t="s">
        <v>122</v>
      </c>
      <c r="K2" s="94"/>
      <c r="L2" s="93"/>
    </row>
    <row r="3" spans="1:12" ht="13">
      <c r="A3" s="92" t="s">
        <v>92</v>
      </c>
      <c r="B3" s="91" t="s">
        <v>91</v>
      </c>
      <c r="C3" s="90" t="s">
        <v>90</v>
      </c>
      <c r="D3" s="91" t="s">
        <v>92</v>
      </c>
      <c r="E3" s="91" t="s">
        <v>91</v>
      </c>
      <c r="F3" s="90" t="s">
        <v>90</v>
      </c>
      <c r="G3" s="91" t="s">
        <v>92</v>
      </c>
      <c r="H3" s="91" t="s">
        <v>91</v>
      </c>
      <c r="I3" s="90" t="s">
        <v>90</v>
      </c>
      <c r="J3" s="91" t="s">
        <v>92</v>
      </c>
      <c r="K3" s="91" t="s">
        <v>91</v>
      </c>
      <c r="L3" s="90" t="s">
        <v>90</v>
      </c>
    </row>
    <row r="4" spans="1:12" ht="15.75" customHeight="1">
      <c r="A4" s="86">
        <v>50</v>
      </c>
      <c r="B4" s="85">
        <v>48.24</v>
      </c>
      <c r="C4" s="84">
        <v>35.799999999999997</v>
      </c>
      <c r="D4" s="85">
        <v>10</v>
      </c>
      <c r="E4" s="85">
        <v>9.36</v>
      </c>
      <c r="F4" s="84">
        <v>6.3</v>
      </c>
      <c r="G4" s="85">
        <v>10</v>
      </c>
      <c r="H4" s="85">
        <v>10.09</v>
      </c>
      <c r="I4" s="84">
        <v>3.3</v>
      </c>
      <c r="J4" s="85">
        <v>15</v>
      </c>
      <c r="K4" s="85">
        <v>15.02</v>
      </c>
      <c r="L4" s="84">
        <v>9.9</v>
      </c>
    </row>
    <row r="5" spans="1:12" ht="15.75" customHeight="1">
      <c r="A5" s="86">
        <v>100</v>
      </c>
      <c r="B5" s="85">
        <v>98.66</v>
      </c>
      <c r="C5" s="84">
        <v>73.400000000000006</v>
      </c>
      <c r="D5" s="85">
        <v>25</v>
      </c>
      <c r="E5" s="85">
        <v>24.42</v>
      </c>
      <c r="F5" s="84">
        <v>17.600000000000001</v>
      </c>
      <c r="G5" s="85">
        <v>20</v>
      </c>
      <c r="H5" s="85">
        <v>20.02</v>
      </c>
      <c r="I5" s="84">
        <v>10.9</v>
      </c>
      <c r="J5" s="85">
        <v>30</v>
      </c>
      <c r="K5" s="85">
        <v>30.04</v>
      </c>
      <c r="L5" s="84">
        <v>21</v>
      </c>
    </row>
    <row r="6" spans="1:12" ht="15.75" customHeight="1">
      <c r="A6" s="86">
        <v>200</v>
      </c>
      <c r="B6" s="85">
        <v>198.39</v>
      </c>
      <c r="C6" s="84">
        <v>155</v>
      </c>
      <c r="D6" s="85">
        <v>50</v>
      </c>
      <c r="E6" s="85">
        <v>49.34</v>
      </c>
      <c r="F6" s="84">
        <v>46</v>
      </c>
      <c r="G6" s="85">
        <v>40</v>
      </c>
      <c r="H6" s="85">
        <v>39.97</v>
      </c>
      <c r="I6" s="84">
        <v>26</v>
      </c>
      <c r="J6" s="85">
        <v>60</v>
      </c>
      <c r="K6" s="85">
        <v>59.93</v>
      </c>
      <c r="L6" s="84">
        <v>43.5</v>
      </c>
    </row>
    <row r="7" spans="1:12" ht="15.75" customHeight="1">
      <c r="A7" s="86">
        <v>300</v>
      </c>
      <c r="B7" s="85">
        <v>298.11</v>
      </c>
      <c r="C7" s="84">
        <v>242</v>
      </c>
      <c r="D7" s="85">
        <v>100</v>
      </c>
      <c r="E7" s="85">
        <v>99.36</v>
      </c>
      <c r="F7" s="84">
        <v>75.7</v>
      </c>
      <c r="G7" s="85">
        <v>60</v>
      </c>
      <c r="H7" s="85">
        <v>59.92</v>
      </c>
      <c r="I7" s="84">
        <v>41.8</v>
      </c>
      <c r="J7" s="85">
        <v>90</v>
      </c>
      <c r="K7" s="85">
        <v>89.82</v>
      </c>
      <c r="L7" s="84">
        <v>66.5</v>
      </c>
    </row>
    <row r="8" spans="1:12" ht="15.75" customHeight="1">
      <c r="A8" s="86">
        <v>400</v>
      </c>
      <c r="B8" s="85">
        <v>397.84</v>
      </c>
      <c r="C8" s="84">
        <v>332</v>
      </c>
      <c r="D8" s="85">
        <v>150</v>
      </c>
      <c r="E8" s="85">
        <v>149.38</v>
      </c>
      <c r="F8" s="84">
        <v>119</v>
      </c>
      <c r="G8" s="85">
        <v>80</v>
      </c>
      <c r="H8" s="85">
        <v>79.97</v>
      </c>
      <c r="I8" s="84">
        <v>67.599999999999994</v>
      </c>
      <c r="J8" s="85">
        <v>120</v>
      </c>
      <c r="K8" s="85">
        <v>119.71</v>
      </c>
      <c r="L8" s="84">
        <v>90.8</v>
      </c>
    </row>
    <row r="9" spans="1:12" ht="15.75" customHeight="1">
      <c r="A9" s="103">
        <v>500</v>
      </c>
      <c r="B9" s="102">
        <v>497.56</v>
      </c>
      <c r="C9" s="101">
        <v>422</v>
      </c>
      <c r="D9" s="102">
        <v>200</v>
      </c>
      <c r="E9" s="102">
        <v>172.57</v>
      </c>
      <c r="F9" s="101">
        <v>140</v>
      </c>
      <c r="G9" s="102">
        <v>100</v>
      </c>
      <c r="H9" s="102">
        <v>99.41</v>
      </c>
      <c r="I9" s="101">
        <v>73.599999999999994</v>
      </c>
      <c r="J9" s="102">
        <v>150</v>
      </c>
      <c r="K9" s="102">
        <v>145.29</v>
      </c>
      <c r="L9" s="101">
        <v>112</v>
      </c>
    </row>
    <row r="25" spans="1:12" ht="13">
      <c r="A25" s="73" t="s">
        <v>128</v>
      </c>
      <c r="B25" s="96">
        <v>43893</v>
      </c>
    </row>
    <row r="26" spans="1:12" ht="13">
      <c r="A26" s="95" t="s">
        <v>127</v>
      </c>
      <c r="B26" s="94"/>
      <c r="C26" s="93"/>
      <c r="D26" s="97" t="s">
        <v>126</v>
      </c>
      <c r="E26" s="94"/>
      <c r="F26" s="93"/>
      <c r="G26" s="97" t="s">
        <v>125</v>
      </c>
      <c r="H26" s="94"/>
      <c r="I26" s="93"/>
      <c r="J26" s="97" t="s">
        <v>122</v>
      </c>
      <c r="K26" s="94"/>
      <c r="L26" s="93"/>
    </row>
    <row r="27" spans="1:12" ht="13">
      <c r="A27" s="92" t="s">
        <v>92</v>
      </c>
      <c r="B27" s="91" t="s">
        <v>91</v>
      </c>
      <c r="C27" s="90" t="s">
        <v>90</v>
      </c>
      <c r="D27" s="91" t="s">
        <v>92</v>
      </c>
      <c r="E27" s="91" t="s">
        <v>91</v>
      </c>
      <c r="F27" s="90" t="s">
        <v>90</v>
      </c>
      <c r="G27" s="91" t="s">
        <v>92</v>
      </c>
      <c r="H27" s="91" t="s">
        <v>91</v>
      </c>
      <c r="I27" s="90" t="s">
        <v>90</v>
      </c>
      <c r="J27" s="91" t="s">
        <v>92</v>
      </c>
      <c r="K27" s="91" t="s">
        <v>91</v>
      </c>
      <c r="L27" s="90" t="s">
        <v>90</v>
      </c>
    </row>
    <row r="28" spans="1:12" ht="13">
      <c r="A28" s="86">
        <v>50</v>
      </c>
      <c r="B28" s="85">
        <v>48.24</v>
      </c>
      <c r="C28" s="84">
        <v>35.4</v>
      </c>
      <c r="D28" s="85">
        <v>10</v>
      </c>
      <c r="E28" s="85">
        <v>9.19</v>
      </c>
      <c r="F28" s="84">
        <v>6</v>
      </c>
      <c r="G28" s="85">
        <v>10</v>
      </c>
      <c r="H28" s="85">
        <v>10.09</v>
      </c>
      <c r="I28" s="84">
        <v>2.8</v>
      </c>
      <c r="J28" s="105" t="s">
        <v>124</v>
      </c>
      <c r="K28" s="67"/>
      <c r="L28" s="104"/>
    </row>
    <row r="29" spans="1:12" ht="13">
      <c r="A29" s="86">
        <v>100</v>
      </c>
      <c r="B29" s="85">
        <v>98.66</v>
      </c>
      <c r="C29" s="84">
        <v>72.599999999999994</v>
      </c>
      <c r="D29" s="85">
        <v>25</v>
      </c>
      <c r="E29" s="85">
        <v>24.25</v>
      </c>
      <c r="F29" s="84">
        <v>17.3</v>
      </c>
      <c r="G29" s="85">
        <v>20</v>
      </c>
      <c r="H29" s="85">
        <v>19.920000000000002</v>
      </c>
      <c r="I29" s="84">
        <v>10.4</v>
      </c>
      <c r="J29" s="67"/>
      <c r="K29" s="67"/>
      <c r="L29" s="104"/>
    </row>
    <row r="30" spans="1:12" ht="13">
      <c r="A30" s="86">
        <v>200</v>
      </c>
      <c r="B30" s="85">
        <v>198.39</v>
      </c>
      <c r="C30" s="84">
        <v>154</v>
      </c>
      <c r="D30" s="85">
        <v>50</v>
      </c>
      <c r="E30" s="85">
        <v>49.17</v>
      </c>
      <c r="F30" s="84">
        <v>35.9</v>
      </c>
      <c r="G30" s="85">
        <v>40</v>
      </c>
      <c r="H30" s="85">
        <v>39.97</v>
      </c>
      <c r="I30" s="84">
        <v>24.9</v>
      </c>
      <c r="J30" s="67"/>
      <c r="K30" s="67"/>
      <c r="L30" s="104"/>
    </row>
    <row r="31" spans="1:12" ht="13">
      <c r="A31" s="86">
        <v>300</v>
      </c>
      <c r="B31" s="85">
        <v>298.11</v>
      </c>
      <c r="C31" s="84">
        <v>241</v>
      </c>
      <c r="D31" s="85">
        <v>100</v>
      </c>
      <c r="E31" s="85">
        <v>99.19</v>
      </c>
      <c r="F31" s="84">
        <v>75</v>
      </c>
      <c r="G31" s="85">
        <v>60</v>
      </c>
      <c r="H31" s="85">
        <v>59.92</v>
      </c>
      <c r="I31" s="84">
        <v>40.1</v>
      </c>
      <c r="J31" s="67"/>
      <c r="K31" s="67"/>
      <c r="L31" s="104"/>
    </row>
    <row r="32" spans="1:12" ht="13">
      <c r="A32" s="86">
        <v>400</v>
      </c>
      <c r="B32" s="85">
        <v>397.84</v>
      </c>
      <c r="C32" s="84">
        <v>331</v>
      </c>
      <c r="D32" s="85">
        <v>150</v>
      </c>
      <c r="E32" s="85">
        <v>149.19999999999999</v>
      </c>
      <c r="F32" s="84">
        <v>118</v>
      </c>
      <c r="G32" s="85">
        <v>80</v>
      </c>
      <c r="H32" s="85">
        <v>79.97</v>
      </c>
      <c r="I32" s="84">
        <v>55.6</v>
      </c>
      <c r="J32" s="67"/>
      <c r="K32" s="67"/>
      <c r="L32" s="104"/>
    </row>
    <row r="33" spans="1:12" ht="13">
      <c r="A33" s="103">
        <v>500</v>
      </c>
      <c r="B33" s="102">
        <v>498.68</v>
      </c>
      <c r="C33" s="101">
        <v>421</v>
      </c>
      <c r="D33" s="102">
        <v>200</v>
      </c>
      <c r="E33" s="102">
        <v>172.57</v>
      </c>
      <c r="F33" s="101">
        <v>139</v>
      </c>
      <c r="G33" s="102">
        <v>100</v>
      </c>
      <c r="H33" s="102">
        <v>99.41</v>
      </c>
      <c r="I33" s="101">
        <v>71.400000000000006</v>
      </c>
      <c r="J33" s="100"/>
      <c r="K33" s="100"/>
      <c r="L33" s="99"/>
    </row>
    <row r="49" spans="1:3" ht="13">
      <c r="A49" s="73" t="s">
        <v>123</v>
      </c>
      <c r="B49" s="98">
        <v>43894</v>
      </c>
    </row>
    <row r="50" spans="1:3" ht="13">
      <c r="A50" s="97" t="s">
        <v>122</v>
      </c>
      <c r="B50" s="94"/>
      <c r="C50" s="93"/>
    </row>
    <row r="51" spans="1:3" ht="13">
      <c r="A51" s="91" t="s">
        <v>92</v>
      </c>
      <c r="B51" s="91" t="s">
        <v>91</v>
      </c>
      <c r="C51" s="90" t="s">
        <v>90</v>
      </c>
    </row>
    <row r="52" spans="1:3" ht="13">
      <c r="A52" s="89">
        <v>5</v>
      </c>
      <c r="B52" s="88">
        <v>5.0599999999999996</v>
      </c>
      <c r="C52" s="87">
        <v>3.1</v>
      </c>
    </row>
    <row r="53" spans="1:3" ht="13">
      <c r="A53" s="86">
        <v>10</v>
      </c>
      <c r="B53" s="85">
        <v>10.11</v>
      </c>
      <c r="C53" s="84">
        <v>10.4</v>
      </c>
    </row>
    <row r="54" spans="1:3" ht="13">
      <c r="A54" s="86">
        <v>20</v>
      </c>
      <c r="B54" s="85">
        <v>20.079999999999998</v>
      </c>
      <c r="C54" s="84">
        <v>24.5</v>
      </c>
    </row>
    <row r="55" spans="1:3" ht="13">
      <c r="A55" s="86">
        <v>40</v>
      </c>
      <c r="B55" s="85">
        <v>39.86</v>
      </c>
      <c r="C55" s="84">
        <v>54.2</v>
      </c>
    </row>
    <row r="56" spans="1:3" ht="13">
      <c r="A56" s="86">
        <v>60</v>
      </c>
      <c r="B56" s="85">
        <v>59.93</v>
      </c>
      <c r="C56" s="84">
        <v>85.9</v>
      </c>
    </row>
    <row r="57" spans="1:3" ht="13">
      <c r="A57" s="86">
        <v>80</v>
      </c>
      <c r="B57" s="85">
        <v>79.86</v>
      </c>
      <c r="C57" s="84">
        <v>119</v>
      </c>
    </row>
    <row r="58" spans="1:3" ht="13">
      <c r="A58" s="48">
        <v>100</v>
      </c>
      <c r="B58" s="47">
        <v>99.49</v>
      </c>
      <c r="C58" s="78">
        <v>153</v>
      </c>
    </row>
    <row r="59" spans="1:3" ht="13">
      <c r="A59" s="59">
        <v>150</v>
      </c>
      <c r="B59" s="77">
        <v>144.54</v>
      </c>
      <c r="C59" s="76">
        <v>230</v>
      </c>
    </row>
    <row r="64" spans="1:3" ht="13">
      <c r="A64" s="73" t="s">
        <v>121</v>
      </c>
      <c r="B64" s="96">
        <v>43896</v>
      </c>
    </row>
    <row r="65" spans="1:13" ht="13">
      <c r="A65" s="95" t="s">
        <v>120</v>
      </c>
      <c r="B65" s="94"/>
      <c r="C65" s="93"/>
    </row>
    <row r="66" spans="1:13" ht="13">
      <c r="A66" s="92" t="s">
        <v>92</v>
      </c>
      <c r="B66" s="91" t="s">
        <v>91</v>
      </c>
      <c r="C66" s="90" t="s">
        <v>90</v>
      </c>
    </row>
    <row r="67" spans="1:13" ht="13">
      <c r="A67" s="89">
        <v>10</v>
      </c>
      <c r="B67" s="88">
        <v>10.11</v>
      </c>
      <c r="C67" s="87">
        <v>10.8</v>
      </c>
    </row>
    <row r="68" spans="1:13" ht="13">
      <c r="A68" s="86">
        <v>4</v>
      </c>
      <c r="B68" s="85">
        <v>4.0199999999999996</v>
      </c>
      <c r="C68" s="84">
        <v>2.1</v>
      </c>
    </row>
    <row r="69" spans="1:13" ht="13">
      <c r="A69" s="86">
        <v>15</v>
      </c>
      <c r="B69" s="85">
        <v>14.87</v>
      </c>
      <c r="C69" s="84">
        <v>17.8</v>
      </c>
      <c r="K69" s="83" t="s">
        <v>119</v>
      </c>
      <c r="L69" s="83" t="s">
        <v>118</v>
      </c>
      <c r="M69" s="83" t="s">
        <v>117</v>
      </c>
    </row>
    <row r="70" spans="1:13" ht="13">
      <c r="A70" s="86">
        <v>7</v>
      </c>
      <c r="B70" s="85">
        <v>6.99</v>
      </c>
      <c r="C70" s="84">
        <v>6</v>
      </c>
      <c r="K70" s="82" t="s">
        <v>116</v>
      </c>
      <c r="L70" s="82" t="s">
        <v>115</v>
      </c>
      <c r="M70" s="82">
        <f>(1.46*4)-4.08</f>
        <v>1.7599999999999998</v>
      </c>
    </row>
    <row r="71" spans="1:13" ht="13">
      <c r="A71" s="86">
        <v>5</v>
      </c>
      <c r="B71" s="85">
        <v>5.0599999999999996</v>
      </c>
      <c r="C71" s="84">
        <v>3.3</v>
      </c>
      <c r="K71" s="82"/>
      <c r="L71" s="82"/>
      <c r="M71" s="82"/>
    </row>
    <row r="72" spans="1:13" ht="13">
      <c r="A72" s="86">
        <v>6</v>
      </c>
      <c r="B72" s="85">
        <v>5.95</v>
      </c>
      <c r="C72" s="84">
        <v>4.5999999999999996</v>
      </c>
      <c r="K72" s="83" t="s">
        <v>114</v>
      </c>
      <c r="L72" s="82"/>
      <c r="M72" s="82"/>
    </row>
    <row r="73" spans="1:13" ht="13">
      <c r="A73" s="48">
        <v>8</v>
      </c>
      <c r="B73" s="47">
        <v>8.0299999999999994</v>
      </c>
      <c r="C73" s="78">
        <v>7.4</v>
      </c>
      <c r="K73" s="82" t="s">
        <v>111</v>
      </c>
      <c r="L73" s="82" t="s">
        <v>113</v>
      </c>
      <c r="M73" s="82">
        <f>(1.62*4)-6.39</f>
        <v>9.0000000000000746E-2</v>
      </c>
    </row>
    <row r="74" spans="1:13" ht="13">
      <c r="A74" s="48">
        <v>10</v>
      </c>
      <c r="B74" s="47">
        <v>10.11</v>
      </c>
      <c r="C74" s="78">
        <v>10.6</v>
      </c>
      <c r="K74" s="82"/>
      <c r="L74" s="82"/>
      <c r="M74" s="82"/>
    </row>
    <row r="75" spans="1:13" ht="13">
      <c r="A75" s="48">
        <v>7</v>
      </c>
      <c r="B75" s="47">
        <v>6.99</v>
      </c>
      <c r="C75" s="78">
        <v>5.9</v>
      </c>
      <c r="K75" s="83" t="s">
        <v>112</v>
      </c>
      <c r="L75" s="82"/>
      <c r="M75" s="82"/>
    </row>
    <row r="76" spans="1:13" ht="13">
      <c r="A76" s="48">
        <v>15</v>
      </c>
      <c r="B76" s="47">
        <v>14.87</v>
      </c>
      <c r="C76" s="78">
        <v>17.5</v>
      </c>
      <c r="K76" s="82" t="s">
        <v>111</v>
      </c>
      <c r="L76" s="82" t="s">
        <v>110</v>
      </c>
      <c r="M76" s="82">
        <f>-4.36+(1.46*4)+(0.00124*16)</f>
        <v>1.4998399999999996</v>
      </c>
    </row>
    <row r="77" spans="1:13" ht="13">
      <c r="A77" s="48">
        <v>100</v>
      </c>
      <c r="B77" s="47">
        <v>99.04</v>
      </c>
      <c r="C77" s="78">
        <v>153</v>
      </c>
      <c r="K77" s="82"/>
      <c r="L77" s="82"/>
      <c r="M77" s="82"/>
    </row>
    <row r="78" spans="1:13" ht="13">
      <c r="A78" s="48">
        <v>150</v>
      </c>
      <c r="B78" s="47">
        <v>144.1</v>
      </c>
      <c r="C78" s="78">
        <v>231</v>
      </c>
    </row>
    <row r="79" spans="1:13" ht="13">
      <c r="A79" s="48">
        <v>30</v>
      </c>
      <c r="B79" s="47">
        <v>29.89</v>
      </c>
      <c r="C79" s="78">
        <v>39.5</v>
      </c>
    </row>
    <row r="80" spans="1:13" ht="13">
      <c r="A80" s="48">
        <v>45</v>
      </c>
      <c r="B80" s="47">
        <v>44.76</v>
      </c>
      <c r="C80" s="78">
        <v>62.5</v>
      </c>
    </row>
    <row r="81" spans="1:12" ht="13">
      <c r="A81" s="48">
        <v>60</v>
      </c>
      <c r="B81" s="47">
        <v>59.63</v>
      </c>
      <c r="C81" s="78">
        <v>86.6</v>
      </c>
    </row>
    <row r="82" spans="1:12" ht="13">
      <c r="A82" s="48">
        <v>20</v>
      </c>
      <c r="B82" s="47">
        <v>20.079999999999998</v>
      </c>
      <c r="C82" s="78">
        <v>24.5</v>
      </c>
    </row>
    <row r="83" spans="1:12" ht="13">
      <c r="A83" s="59">
        <v>80</v>
      </c>
      <c r="B83" s="77">
        <v>79.11</v>
      </c>
      <c r="C83" s="76">
        <v>120</v>
      </c>
    </row>
    <row r="87" spans="1:12" ht="13">
      <c r="A87" s="58" t="s">
        <v>101</v>
      </c>
      <c r="B87" s="57"/>
      <c r="C87" s="56">
        <v>44118</v>
      </c>
      <c r="D87" s="58"/>
      <c r="E87" s="57"/>
      <c r="F87" s="75"/>
      <c r="G87" s="58"/>
      <c r="H87" s="57"/>
      <c r="I87" s="75"/>
    </row>
    <row r="88" spans="1:12" ht="13">
      <c r="A88" s="54" t="s">
        <v>100</v>
      </c>
      <c r="B88" s="53" t="s">
        <v>96</v>
      </c>
      <c r="C88" s="52"/>
      <c r="D88" s="54" t="s">
        <v>106</v>
      </c>
      <c r="E88" s="53" t="s">
        <v>94</v>
      </c>
      <c r="F88" s="52"/>
      <c r="G88" s="54" t="s">
        <v>105</v>
      </c>
      <c r="H88" s="53" t="s">
        <v>109</v>
      </c>
      <c r="I88" s="52"/>
    </row>
    <row r="89" spans="1:12" ht="13">
      <c r="A89" s="51" t="s">
        <v>93</v>
      </c>
      <c r="B89" s="50" t="s">
        <v>91</v>
      </c>
      <c r="C89" s="49" t="s">
        <v>90</v>
      </c>
      <c r="D89" s="51" t="s">
        <v>92</v>
      </c>
      <c r="E89" s="50" t="s">
        <v>91</v>
      </c>
      <c r="F89" s="49" t="s">
        <v>90</v>
      </c>
      <c r="G89" s="51" t="s">
        <v>92</v>
      </c>
      <c r="H89" s="50" t="s">
        <v>91</v>
      </c>
      <c r="I89" s="49" t="s">
        <v>90</v>
      </c>
    </row>
    <row r="90" spans="1:12" ht="13">
      <c r="A90" s="48">
        <v>150</v>
      </c>
      <c r="B90" s="47">
        <v>147.96</v>
      </c>
      <c r="C90" s="78">
        <v>121</v>
      </c>
      <c r="D90" s="48">
        <v>30</v>
      </c>
      <c r="E90" s="47">
        <v>29.09</v>
      </c>
      <c r="F90" s="78">
        <v>28.6</v>
      </c>
      <c r="G90" s="48">
        <v>20</v>
      </c>
      <c r="H90" s="47">
        <v>19.63</v>
      </c>
      <c r="I90" s="78">
        <v>8.3000000000000007</v>
      </c>
    </row>
    <row r="91" spans="1:12" ht="13">
      <c r="A91" s="48">
        <v>300</v>
      </c>
      <c r="B91" s="47">
        <v>298.11</v>
      </c>
      <c r="C91" s="78">
        <v>248</v>
      </c>
      <c r="D91" s="48">
        <v>60</v>
      </c>
      <c r="E91" s="47">
        <v>59.2</v>
      </c>
      <c r="F91" s="78">
        <v>55.3</v>
      </c>
      <c r="G91" s="48">
        <v>45</v>
      </c>
      <c r="H91" s="47">
        <v>44.6</v>
      </c>
      <c r="I91" s="78">
        <v>18.8</v>
      </c>
    </row>
    <row r="92" spans="1:12" ht="13">
      <c r="A92" s="48">
        <v>450</v>
      </c>
      <c r="B92" s="47">
        <v>448.26</v>
      </c>
      <c r="C92" s="78">
        <v>381</v>
      </c>
      <c r="D92" s="48">
        <v>90</v>
      </c>
      <c r="E92" s="47">
        <v>88.98</v>
      </c>
      <c r="F92" s="78">
        <v>83.3</v>
      </c>
      <c r="J92" s="81">
        <v>70</v>
      </c>
      <c r="K92" s="80">
        <v>50.1</v>
      </c>
      <c r="L92" s="79">
        <v>20.8</v>
      </c>
    </row>
    <row r="93" spans="1:12" ht="13">
      <c r="A93" s="48">
        <v>500</v>
      </c>
      <c r="B93" s="47">
        <v>497.56</v>
      </c>
      <c r="C93" s="78">
        <v>425</v>
      </c>
      <c r="D93" s="48">
        <v>120</v>
      </c>
      <c r="E93" s="47">
        <v>118.92</v>
      </c>
      <c r="F93" s="78">
        <v>112</v>
      </c>
      <c r="J93" s="81">
        <v>95</v>
      </c>
      <c r="K93" s="80">
        <v>50</v>
      </c>
      <c r="L93" s="79">
        <v>20.8</v>
      </c>
    </row>
    <row r="94" spans="1:12" ht="13">
      <c r="A94" s="48">
        <v>100</v>
      </c>
      <c r="B94" s="47">
        <v>98.66</v>
      </c>
      <c r="C94" s="78">
        <v>84</v>
      </c>
      <c r="D94" s="48">
        <v>150</v>
      </c>
      <c r="E94" s="47">
        <v>149.19999999999999</v>
      </c>
      <c r="F94" s="78">
        <v>142</v>
      </c>
      <c r="G94" s="48">
        <v>15</v>
      </c>
      <c r="H94" s="47">
        <v>14.72</v>
      </c>
      <c r="I94" s="78">
        <v>6.1</v>
      </c>
    </row>
    <row r="95" spans="1:12" ht="13">
      <c r="A95" s="48">
        <v>200</v>
      </c>
      <c r="B95" s="47">
        <v>197.3</v>
      </c>
      <c r="C95" s="78">
        <v>168</v>
      </c>
      <c r="D95" s="48">
        <v>180</v>
      </c>
      <c r="E95" s="47">
        <v>172.4</v>
      </c>
      <c r="F95" s="78">
        <v>165</v>
      </c>
      <c r="G95" s="48">
        <v>30</v>
      </c>
      <c r="H95" s="47">
        <v>29.74</v>
      </c>
      <c r="I95" s="78">
        <v>12.7</v>
      </c>
    </row>
    <row r="96" spans="1:12" ht="13">
      <c r="A96" s="48">
        <v>400</v>
      </c>
      <c r="B96" s="47">
        <v>397.84</v>
      </c>
      <c r="C96" s="78">
        <v>341</v>
      </c>
      <c r="D96" s="48"/>
      <c r="F96" s="78"/>
      <c r="G96" s="48">
        <v>50</v>
      </c>
      <c r="H96" s="47">
        <v>49.67</v>
      </c>
      <c r="I96" s="78">
        <v>20.6</v>
      </c>
    </row>
    <row r="97" spans="1:9" ht="13">
      <c r="A97" s="48"/>
      <c r="C97" s="78"/>
      <c r="D97" s="48"/>
      <c r="F97" s="78"/>
      <c r="G97" s="48">
        <v>25</v>
      </c>
      <c r="H97" s="47">
        <v>24.69</v>
      </c>
      <c r="I97" s="78">
        <v>10.7</v>
      </c>
    </row>
    <row r="98" spans="1:9" ht="13">
      <c r="A98" s="59"/>
      <c r="B98" s="77"/>
      <c r="C98" s="76"/>
      <c r="D98" s="59"/>
      <c r="E98" s="77"/>
      <c r="F98" s="76"/>
      <c r="G98" s="59">
        <v>12</v>
      </c>
      <c r="H98" s="77">
        <v>11.16</v>
      </c>
      <c r="I98" s="76">
        <v>4.7300000000000004</v>
      </c>
    </row>
    <row r="99" spans="1:9" ht="13">
      <c r="A99" s="47" t="s">
        <v>108</v>
      </c>
      <c r="G99" s="47" t="s">
        <v>107</v>
      </c>
    </row>
    <row r="121" spans="1:12" ht="13">
      <c r="A121" s="58" t="s">
        <v>101</v>
      </c>
      <c r="B121" s="57"/>
      <c r="C121" s="56">
        <v>44307</v>
      </c>
      <c r="D121" s="58"/>
      <c r="E121" s="57"/>
      <c r="F121" s="75"/>
      <c r="G121" s="58"/>
      <c r="H121" s="57"/>
      <c r="I121" s="75"/>
      <c r="J121" s="58"/>
      <c r="K121" s="57"/>
      <c r="L121" s="75"/>
    </row>
    <row r="122" spans="1:12" ht="13">
      <c r="A122" s="54" t="s">
        <v>100</v>
      </c>
      <c r="B122" s="53" t="s">
        <v>96</v>
      </c>
      <c r="C122" s="52"/>
      <c r="D122" s="54" t="s">
        <v>106</v>
      </c>
      <c r="E122" s="53" t="s">
        <v>94</v>
      </c>
      <c r="F122" s="52"/>
      <c r="G122" s="54" t="s">
        <v>97</v>
      </c>
      <c r="H122" s="53" t="s">
        <v>96</v>
      </c>
      <c r="I122" s="52"/>
      <c r="J122" s="54" t="s">
        <v>105</v>
      </c>
      <c r="K122" s="53" t="s">
        <v>103</v>
      </c>
      <c r="L122" s="52"/>
    </row>
    <row r="123" spans="1:12" ht="13">
      <c r="A123" s="51" t="s">
        <v>93</v>
      </c>
      <c r="B123" s="50" t="s">
        <v>91</v>
      </c>
      <c r="C123" s="49" t="s">
        <v>90</v>
      </c>
      <c r="D123" s="51" t="s">
        <v>92</v>
      </c>
      <c r="E123" s="50" t="s">
        <v>91</v>
      </c>
      <c r="F123" s="49" t="s">
        <v>90</v>
      </c>
      <c r="G123" s="51" t="s">
        <v>92</v>
      </c>
      <c r="H123" s="50" t="s">
        <v>91</v>
      </c>
      <c r="I123" s="49" t="s">
        <v>90</v>
      </c>
      <c r="J123" s="51" t="s">
        <v>92</v>
      </c>
      <c r="K123" s="50" t="s">
        <v>91</v>
      </c>
      <c r="L123" s="49" t="s">
        <v>90</v>
      </c>
    </row>
    <row r="124" spans="1:12" ht="13">
      <c r="A124" s="47">
        <v>400</v>
      </c>
      <c r="B124" s="47">
        <v>397.84</v>
      </c>
      <c r="C124" s="47">
        <v>357</v>
      </c>
      <c r="D124" s="47">
        <v>30</v>
      </c>
      <c r="E124" s="47">
        <v>29.44</v>
      </c>
      <c r="F124" s="47">
        <v>29.6</v>
      </c>
      <c r="G124" s="47">
        <v>150</v>
      </c>
      <c r="H124" s="47">
        <v>150.07</v>
      </c>
      <c r="I124" s="47">
        <v>131</v>
      </c>
      <c r="J124" s="47">
        <v>50</v>
      </c>
      <c r="K124" s="47">
        <v>49.77</v>
      </c>
      <c r="L124" s="47">
        <v>45.3</v>
      </c>
    </row>
    <row r="125" spans="1:12" ht="13">
      <c r="A125" s="47">
        <v>150</v>
      </c>
      <c r="B125" s="47">
        <v>147.96</v>
      </c>
      <c r="C125" s="47">
        <v>137</v>
      </c>
      <c r="D125" s="47">
        <v>50</v>
      </c>
      <c r="E125" s="74">
        <v>49.34</v>
      </c>
      <c r="F125" s="47">
        <v>47.1</v>
      </c>
      <c r="G125" s="47">
        <v>300</v>
      </c>
      <c r="H125" s="47">
        <v>298.77</v>
      </c>
      <c r="I125" s="47">
        <v>269</v>
      </c>
      <c r="J125" s="47">
        <v>80</v>
      </c>
      <c r="K125" s="47">
        <v>79.510000000000005</v>
      </c>
      <c r="L125" s="47">
        <v>70</v>
      </c>
    </row>
    <row r="126" spans="1:12" ht="13">
      <c r="A126" s="47">
        <v>200</v>
      </c>
      <c r="B126" s="47">
        <v>198.39</v>
      </c>
      <c r="C126" s="47">
        <v>180</v>
      </c>
      <c r="D126" s="47">
        <v>75</v>
      </c>
      <c r="E126" s="47">
        <v>74.44</v>
      </c>
      <c r="F126" s="47">
        <v>69.3</v>
      </c>
      <c r="G126" s="47">
        <v>350</v>
      </c>
      <c r="H126" s="47">
        <v>350.36</v>
      </c>
      <c r="I126" s="47">
        <v>315</v>
      </c>
      <c r="J126" s="47">
        <v>110</v>
      </c>
      <c r="K126" s="47">
        <v>109.25</v>
      </c>
      <c r="L126" s="47">
        <v>95.5</v>
      </c>
    </row>
    <row r="127" spans="1:12" ht="13">
      <c r="A127" s="47">
        <v>250</v>
      </c>
      <c r="B127" s="47">
        <v>248.81</v>
      </c>
      <c r="C127" s="47">
        <v>224</v>
      </c>
      <c r="D127" s="47">
        <v>100</v>
      </c>
      <c r="E127" s="47">
        <v>99.19</v>
      </c>
      <c r="F127" s="47">
        <v>91.9</v>
      </c>
      <c r="G127" s="47">
        <v>400</v>
      </c>
      <c r="H127" s="47">
        <v>398.92</v>
      </c>
      <c r="I127" s="47">
        <v>361</v>
      </c>
      <c r="J127" s="47">
        <v>140</v>
      </c>
      <c r="K127" s="47">
        <v>139.6</v>
      </c>
      <c r="L127" s="47">
        <v>122</v>
      </c>
    </row>
    <row r="128" spans="1:12" ht="13">
      <c r="A128" s="47">
        <v>300</v>
      </c>
      <c r="B128" s="47">
        <v>298.11</v>
      </c>
      <c r="C128" s="47">
        <v>268</v>
      </c>
      <c r="D128" s="47">
        <v>130</v>
      </c>
      <c r="E128" s="47">
        <v>129.30000000000001</v>
      </c>
      <c r="F128" s="47">
        <v>120</v>
      </c>
      <c r="G128" s="47">
        <v>450</v>
      </c>
      <c r="H128" s="47">
        <v>449.49</v>
      </c>
      <c r="I128" s="47">
        <v>407</v>
      </c>
      <c r="J128" s="47">
        <v>170</v>
      </c>
      <c r="K128" s="47">
        <v>169.34</v>
      </c>
      <c r="L128" s="47">
        <v>147</v>
      </c>
    </row>
    <row r="129" spans="1:12" ht="13">
      <c r="A129" s="47">
        <v>350</v>
      </c>
      <c r="B129" s="47">
        <v>348.54</v>
      </c>
      <c r="C129" s="47">
        <v>313</v>
      </c>
      <c r="D129" s="47">
        <v>150</v>
      </c>
      <c r="E129" s="47">
        <v>149.38</v>
      </c>
      <c r="F129" s="47">
        <v>139</v>
      </c>
      <c r="G129" s="47">
        <v>50</v>
      </c>
      <c r="H129" s="47">
        <v>49.92</v>
      </c>
      <c r="I129" s="47">
        <v>39.1</v>
      </c>
      <c r="J129" s="47">
        <v>200</v>
      </c>
      <c r="K129" s="47">
        <v>199.08</v>
      </c>
      <c r="L129" s="47">
        <v>173</v>
      </c>
    </row>
    <row r="130" spans="1:12" ht="13">
      <c r="A130" s="47">
        <v>500</v>
      </c>
      <c r="B130" s="47">
        <v>497.56</v>
      </c>
      <c r="C130" s="47">
        <v>450</v>
      </c>
      <c r="D130" s="47">
        <v>175</v>
      </c>
      <c r="E130" s="47">
        <v>172.57</v>
      </c>
      <c r="F130" s="47">
        <v>162</v>
      </c>
      <c r="G130" s="47">
        <v>100</v>
      </c>
      <c r="H130" s="47">
        <v>100.5</v>
      </c>
      <c r="I130" s="47">
        <v>84</v>
      </c>
      <c r="J130" s="47">
        <v>230</v>
      </c>
      <c r="K130" s="47">
        <v>229.43</v>
      </c>
      <c r="L130" s="47">
        <v>201</v>
      </c>
    </row>
    <row r="131" spans="1:12" ht="13">
      <c r="A131" s="47">
        <v>450</v>
      </c>
      <c r="B131" s="47">
        <v>448.26</v>
      </c>
      <c r="C131" s="47">
        <v>405</v>
      </c>
      <c r="D131" s="47">
        <v>120</v>
      </c>
      <c r="E131" s="47">
        <v>119.26</v>
      </c>
      <c r="F131" s="47">
        <v>111</v>
      </c>
      <c r="G131" s="47">
        <v>200</v>
      </c>
      <c r="H131" s="47">
        <v>198.63</v>
      </c>
      <c r="I131" s="47">
        <v>177</v>
      </c>
      <c r="J131" s="47">
        <v>260</v>
      </c>
      <c r="K131" s="47">
        <v>259.47000000000003</v>
      </c>
      <c r="L131" s="47">
        <v>230</v>
      </c>
    </row>
    <row r="148" spans="1:12" ht="13">
      <c r="A148" s="58" t="s">
        <v>101</v>
      </c>
      <c r="B148" s="57"/>
      <c r="C148" s="56">
        <v>44481</v>
      </c>
    </row>
    <row r="149" spans="1:12" ht="13">
      <c r="A149" s="54" t="s">
        <v>100</v>
      </c>
      <c r="B149" s="53" t="s">
        <v>96</v>
      </c>
      <c r="C149" s="52"/>
      <c r="D149" s="54" t="s">
        <v>99</v>
      </c>
      <c r="E149" s="53" t="s">
        <v>94</v>
      </c>
      <c r="F149" s="52"/>
      <c r="G149" s="54" t="s">
        <v>97</v>
      </c>
      <c r="H149" s="53" t="s">
        <v>96</v>
      </c>
      <c r="I149" s="52"/>
      <c r="J149" s="54" t="s">
        <v>95</v>
      </c>
      <c r="K149" s="53" t="s">
        <v>103</v>
      </c>
      <c r="L149" s="52"/>
    </row>
    <row r="150" spans="1:12" ht="13">
      <c r="A150" s="51" t="s">
        <v>93</v>
      </c>
      <c r="B150" s="50" t="s">
        <v>91</v>
      </c>
      <c r="C150" s="49" t="s">
        <v>90</v>
      </c>
      <c r="D150" s="51" t="s">
        <v>92</v>
      </c>
      <c r="E150" s="50" t="s">
        <v>91</v>
      </c>
      <c r="F150" s="49" t="s">
        <v>90</v>
      </c>
      <c r="G150" s="51" t="s">
        <v>92</v>
      </c>
      <c r="H150" s="50" t="s">
        <v>91</v>
      </c>
      <c r="I150" s="49" t="s">
        <v>90</v>
      </c>
      <c r="J150" s="51" t="s">
        <v>92</v>
      </c>
      <c r="K150" s="50" t="s">
        <v>91</v>
      </c>
      <c r="L150" s="49" t="s">
        <v>90</v>
      </c>
    </row>
    <row r="151" spans="1:12" ht="13">
      <c r="A151" s="47">
        <v>100</v>
      </c>
      <c r="B151" s="47">
        <v>98.66</v>
      </c>
      <c r="C151" s="47">
        <v>103</v>
      </c>
      <c r="D151" s="47">
        <v>40</v>
      </c>
      <c r="E151" s="47">
        <v>39.130000000000003</v>
      </c>
      <c r="F151" s="47">
        <v>38.799999999999997</v>
      </c>
      <c r="G151" s="47">
        <v>100</v>
      </c>
      <c r="H151" s="47">
        <v>100.5</v>
      </c>
      <c r="I151" s="47">
        <v>83.6</v>
      </c>
      <c r="J151" s="48">
        <v>20</v>
      </c>
      <c r="K151" s="73">
        <v>20.329999999999998</v>
      </c>
      <c r="L151" s="72">
        <v>11.4</v>
      </c>
    </row>
    <row r="152" spans="1:12" ht="13">
      <c r="A152" s="47">
        <v>150</v>
      </c>
      <c r="B152" s="47">
        <v>147.96</v>
      </c>
      <c r="C152" s="47">
        <v>144</v>
      </c>
      <c r="D152" s="47">
        <v>60</v>
      </c>
      <c r="E152" s="47">
        <v>59.21</v>
      </c>
      <c r="F152" s="47">
        <v>56.6</v>
      </c>
      <c r="G152" s="47">
        <v>150</v>
      </c>
      <c r="H152" s="47">
        <v>151.08000000000001</v>
      </c>
      <c r="I152" s="47">
        <v>134</v>
      </c>
      <c r="J152" s="48">
        <v>30</v>
      </c>
      <c r="K152" s="73">
        <v>30.35</v>
      </c>
      <c r="L152" s="72">
        <v>17.5</v>
      </c>
    </row>
    <row r="153" spans="1:12" ht="13">
      <c r="A153" s="47">
        <v>200</v>
      </c>
      <c r="B153" s="47">
        <v>198.39</v>
      </c>
      <c r="C153" s="47">
        <v>187</v>
      </c>
      <c r="D153" s="47">
        <v>80</v>
      </c>
      <c r="E153" s="47">
        <v>79.11</v>
      </c>
      <c r="F153" s="47">
        <v>75.5</v>
      </c>
      <c r="G153" s="47">
        <v>200</v>
      </c>
      <c r="H153" s="47">
        <v>199.63</v>
      </c>
      <c r="I153" s="47">
        <v>178</v>
      </c>
      <c r="J153" s="48">
        <v>40</v>
      </c>
      <c r="K153" s="73">
        <v>40.35</v>
      </c>
      <c r="L153" s="72">
        <v>23.1</v>
      </c>
    </row>
    <row r="154" spans="1:12" ht="13">
      <c r="A154" s="47">
        <v>250</v>
      </c>
      <c r="B154" s="47">
        <v>248.81</v>
      </c>
      <c r="C154" s="47">
        <v>231</v>
      </c>
      <c r="D154" s="47">
        <v>100</v>
      </c>
      <c r="E154" s="47">
        <v>98.84</v>
      </c>
      <c r="F154" s="47">
        <v>94.4</v>
      </c>
      <c r="G154" s="47">
        <v>250</v>
      </c>
      <c r="H154" s="47">
        <v>250.21</v>
      </c>
      <c r="I154" s="47">
        <v>229</v>
      </c>
      <c r="J154" s="48">
        <v>50</v>
      </c>
      <c r="K154" s="73">
        <v>50.36</v>
      </c>
      <c r="L154" s="72">
        <v>29.3</v>
      </c>
    </row>
    <row r="155" spans="1:12" ht="13">
      <c r="A155" s="47">
        <v>300</v>
      </c>
      <c r="B155" s="47">
        <v>298.11</v>
      </c>
      <c r="C155" s="47">
        <v>275</v>
      </c>
      <c r="D155" s="47">
        <v>120</v>
      </c>
      <c r="E155" s="47">
        <v>119</v>
      </c>
      <c r="F155" s="47">
        <v>114</v>
      </c>
      <c r="G155" s="47">
        <v>300</v>
      </c>
      <c r="H155" s="47">
        <v>300.79000000000002</v>
      </c>
      <c r="I155" s="47">
        <v>272</v>
      </c>
      <c r="J155" s="48">
        <v>60</v>
      </c>
      <c r="K155" s="73">
        <v>60.09</v>
      </c>
      <c r="L155" s="72">
        <v>34.700000000000003</v>
      </c>
    </row>
    <row r="156" spans="1:12" ht="13">
      <c r="A156" s="47">
        <v>350</v>
      </c>
      <c r="B156" s="47">
        <v>348.54</v>
      </c>
      <c r="C156" s="47">
        <v>319</v>
      </c>
      <c r="D156" s="47">
        <v>140</v>
      </c>
      <c r="E156" s="47">
        <v>138.82</v>
      </c>
      <c r="F156" s="47">
        <v>133</v>
      </c>
      <c r="G156" s="47">
        <v>350</v>
      </c>
      <c r="H156" s="47">
        <v>350.36</v>
      </c>
      <c r="I156" s="47">
        <v>322</v>
      </c>
      <c r="J156" s="48">
        <v>70</v>
      </c>
      <c r="K156" s="73">
        <v>70.3</v>
      </c>
      <c r="L156" s="72">
        <v>40.9</v>
      </c>
    </row>
    <row r="157" spans="1:12" ht="13">
      <c r="A157" s="47">
        <v>400</v>
      </c>
      <c r="B157" s="47">
        <v>397.84</v>
      </c>
      <c r="C157" s="47">
        <v>364</v>
      </c>
      <c r="D157" s="47">
        <v>160</v>
      </c>
      <c r="E157" s="47">
        <v>158.9</v>
      </c>
      <c r="F157" s="47">
        <v>153</v>
      </c>
      <c r="G157" s="47">
        <v>400</v>
      </c>
      <c r="H157" s="47">
        <v>399.93</v>
      </c>
      <c r="I157" s="47">
        <v>367</v>
      </c>
      <c r="J157" s="48">
        <v>80</v>
      </c>
      <c r="K157" s="73">
        <v>80.2</v>
      </c>
      <c r="L157" s="72">
        <v>46.5</v>
      </c>
    </row>
    <row r="158" spans="1:12" ht="13">
      <c r="A158" s="47">
        <v>450</v>
      </c>
      <c r="B158" s="47">
        <v>448.26</v>
      </c>
      <c r="C158" s="47">
        <v>407</v>
      </c>
      <c r="D158" s="47">
        <v>180</v>
      </c>
      <c r="E158" s="47">
        <v>172.22</v>
      </c>
      <c r="F158" s="47">
        <v>167</v>
      </c>
      <c r="G158" s="47">
        <v>500</v>
      </c>
      <c r="H158" s="47">
        <v>500.07</v>
      </c>
      <c r="I158" s="47">
        <v>464</v>
      </c>
      <c r="J158" s="48">
        <v>90</v>
      </c>
      <c r="K158" s="73">
        <v>90.23</v>
      </c>
      <c r="L158" s="72">
        <v>52.4</v>
      </c>
    </row>
    <row r="159" spans="1:12" ht="13">
      <c r="J159" s="48">
        <v>100</v>
      </c>
      <c r="K159" s="73">
        <v>100.14</v>
      </c>
      <c r="L159" s="72">
        <v>58.5</v>
      </c>
    </row>
    <row r="160" spans="1:12" ht="13">
      <c r="J160" s="48">
        <v>120</v>
      </c>
      <c r="K160" s="73">
        <v>119.87</v>
      </c>
      <c r="L160" s="72">
        <v>70.8</v>
      </c>
    </row>
    <row r="161" spans="10:12" ht="13">
      <c r="J161" s="48">
        <v>140</v>
      </c>
      <c r="K161" s="73">
        <v>140.19999999999999</v>
      </c>
      <c r="L161" s="72">
        <v>82.9</v>
      </c>
    </row>
    <row r="162" spans="10:12" ht="13">
      <c r="J162" s="48">
        <v>160</v>
      </c>
      <c r="K162" s="73">
        <v>159.93</v>
      </c>
      <c r="L162" s="72">
        <v>95.4</v>
      </c>
    </row>
    <row r="163" spans="10:12" ht="13">
      <c r="J163" s="48">
        <v>180</v>
      </c>
      <c r="K163" s="73">
        <v>179.66</v>
      </c>
      <c r="L163" s="72">
        <v>109</v>
      </c>
    </row>
    <row r="164" spans="10:12" ht="13">
      <c r="J164" s="48">
        <v>200</v>
      </c>
      <c r="K164" s="73">
        <v>199.68</v>
      </c>
      <c r="L164" s="72">
        <v>121</v>
      </c>
    </row>
    <row r="165" spans="10:12" ht="13">
      <c r="J165" s="48">
        <v>220</v>
      </c>
      <c r="K165" s="73">
        <v>220.02</v>
      </c>
      <c r="L165" s="72">
        <v>134</v>
      </c>
    </row>
    <row r="166" spans="10:12" ht="13">
      <c r="J166" s="48">
        <v>240</v>
      </c>
      <c r="K166" s="73">
        <v>240.05</v>
      </c>
      <c r="L166" s="72">
        <v>147</v>
      </c>
    </row>
    <row r="167" spans="10:12" ht="13">
      <c r="J167" s="48">
        <v>260</v>
      </c>
      <c r="K167" s="73">
        <v>260.08</v>
      </c>
      <c r="L167" s="72">
        <v>160</v>
      </c>
    </row>
    <row r="168" spans="10:12" ht="13">
      <c r="J168" s="59">
        <v>280</v>
      </c>
      <c r="K168" s="50">
        <v>280</v>
      </c>
      <c r="L168" s="49">
        <v>172</v>
      </c>
    </row>
    <row r="192" spans="1:12" ht="18.5">
      <c r="A192" s="71" t="s">
        <v>101</v>
      </c>
      <c r="B192" s="70"/>
      <c r="C192" s="69">
        <v>44592</v>
      </c>
      <c r="D192" s="68" t="s">
        <v>104</v>
      </c>
      <c r="E192" s="67"/>
      <c r="F192" s="67"/>
      <c r="G192" s="67"/>
      <c r="H192" s="66"/>
      <c r="I192" s="66"/>
      <c r="J192" s="66"/>
      <c r="K192" s="66"/>
      <c r="L192" s="66"/>
    </row>
    <row r="193" spans="1:12" ht="13">
      <c r="A193" s="65" t="s">
        <v>100</v>
      </c>
      <c r="B193" s="64" t="s">
        <v>96</v>
      </c>
      <c r="C193" s="63"/>
      <c r="D193" s="65" t="s">
        <v>99</v>
      </c>
      <c r="E193" s="64" t="s">
        <v>94</v>
      </c>
      <c r="F193" s="63"/>
      <c r="G193" s="65" t="s">
        <v>97</v>
      </c>
      <c r="H193" s="64" t="s">
        <v>96</v>
      </c>
      <c r="I193" s="63"/>
      <c r="J193" s="65" t="s">
        <v>95</v>
      </c>
      <c r="K193" s="64" t="s">
        <v>103</v>
      </c>
      <c r="L193" s="63"/>
    </row>
    <row r="194" spans="1:12" ht="13">
      <c r="A194" s="62" t="s">
        <v>93</v>
      </c>
      <c r="B194" s="61" t="s">
        <v>91</v>
      </c>
      <c r="C194" s="60" t="s">
        <v>90</v>
      </c>
      <c r="D194" s="62" t="s">
        <v>92</v>
      </c>
      <c r="E194" s="61" t="s">
        <v>91</v>
      </c>
      <c r="F194" s="60" t="s">
        <v>90</v>
      </c>
      <c r="G194" s="62" t="s">
        <v>92</v>
      </c>
      <c r="H194" s="61" t="s">
        <v>91</v>
      </c>
      <c r="I194" s="60" t="s">
        <v>90</v>
      </c>
      <c r="J194" s="62" t="s">
        <v>92</v>
      </c>
      <c r="K194" s="61" t="s">
        <v>91</v>
      </c>
      <c r="L194" s="60" t="s">
        <v>90</v>
      </c>
    </row>
    <row r="195" spans="1:12" ht="13">
      <c r="A195" s="47">
        <v>100</v>
      </c>
      <c r="B195" s="47">
        <v>98.66</v>
      </c>
      <c r="C195" s="47">
        <v>102</v>
      </c>
      <c r="D195" s="47">
        <v>20</v>
      </c>
      <c r="E195" s="47">
        <v>19.57</v>
      </c>
      <c r="F195" s="47">
        <v>24.4</v>
      </c>
      <c r="G195" s="47">
        <v>100</v>
      </c>
      <c r="H195" s="47">
        <v>99.49</v>
      </c>
      <c r="I195" s="47">
        <v>96.2</v>
      </c>
      <c r="J195" s="48">
        <v>20</v>
      </c>
      <c r="K195" s="47">
        <v>20.03</v>
      </c>
      <c r="L195" s="47">
        <v>14</v>
      </c>
    </row>
    <row r="196" spans="1:12" ht="13">
      <c r="A196" s="47">
        <v>150</v>
      </c>
      <c r="B196" s="47">
        <v>147.96</v>
      </c>
      <c r="C196" s="47">
        <v>149</v>
      </c>
      <c r="D196" s="47">
        <v>30</v>
      </c>
      <c r="E196" s="47">
        <v>29.44</v>
      </c>
      <c r="F196" s="47">
        <v>34.700000000000003</v>
      </c>
      <c r="G196" s="47">
        <v>150</v>
      </c>
      <c r="H196" s="47">
        <v>149.06</v>
      </c>
      <c r="I196" s="47">
        <v>148</v>
      </c>
      <c r="J196" s="48">
        <v>30</v>
      </c>
      <c r="K196" s="47">
        <v>30.04</v>
      </c>
      <c r="L196" s="47">
        <v>21.1</v>
      </c>
    </row>
    <row r="197" spans="1:12" ht="13">
      <c r="A197" s="47">
        <v>200</v>
      </c>
      <c r="B197" s="47">
        <v>198.39</v>
      </c>
      <c r="C197" s="47">
        <v>196</v>
      </c>
      <c r="D197" s="47">
        <v>40</v>
      </c>
      <c r="E197" s="47">
        <v>39.479999999999997</v>
      </c>
      <c r="F197" s="47">
        <v>44.8</v>
      </c>
      <c r="G197" s="47">
        <v>200</v>
      </c>
      <c r="H197" s="47">
        <v>199.63</v>
      </c>
      <c r="I197" s="47">
        <v>199</v>
      </c>
      <c r="J197" s="48">
        <v>40</v>
      </c>
      <c r="K197" s="47">
        <v>40.06</v>
      </c>
      <c r="L197" s="47">
        <v>28.1</v>
      </c>
    </row>
    <row r="198" spans="1:12" ht="13">
      <c r="A198" s="47">
        <v>250</v>
      </c>
      <c r="B198" s="47">
        <v>248.81</v>
      </c>
      <c r="C198" s="47">
        <v>244</v>
      </c>
      <c r="D198" s="47">
        <v>60</v>
      </c>
      <c r="E198" s="47">
        <v>59.55</v>
      </c>
      <c r="F198" s="47">
        <v>65.3</v>
      </c>
      <c r="G198" s="47">
        <v>250</v>
      </c>
      <c r="H198" s="47">
        <v>250.2</v>
      </c>
      <c r="I198" s="47">
        <v>251</v>
      </c>
      <c r="J198" s="48">
        <v>50</v>
      </c>
      <c r="K198" s="47">
        <v>50.07</v>
      </c>
      <c r="L198" s="47">
        <v>34.9</v>
      </c>
    </row>
    <row r="199" spans="1:12" ht="13">
      <c r="A199" s="47">
        <v>300</v>
      </c>
      <c r="B199" s="47">
        <v>299.23</v>
      </c>
      <c r="C199" s="47">
        <v>292</v>
      </c>
      <c r="D199" s="47">
        <v>80</v>
      </c>
      <c r="E199" s="47">
        <v>79.28</v>
      </c>
      <c r="F199" s="47">
        <v>85.6</v>
      </c>
      <c r="G199" s="47">
        <v>300</v>
      </c>
      <c r="H199" s="47">
        <v>299.77999999999997</v>
      </c>
      <c r="I199" s="47">
        <v>301</v>
      </c>
      <c r="J199" s="48">
        <v>60</v>
      </c>
      <c r="K199" s="47">
        <v>59.78</v>
      </c>
      <c r="L199" s="47">
        <v>42.1</v>
      </c>
    </row>
    <row r="200" spans="1:12" ht="13">
      <c r="A200" s="47">
        <v>350</v>
      </c>
      <c r="B200" s="47">
        <v>348.54</v>
      </c>
      <c r="C200" s="47">
        <v>340</v>
      </c>
      <c r="D200" s="47">
        <v>100</v>
      </c>
      <c r="E200" s="47">
        <v>99.36</v>
      </c>
      <c r="F200" s="47">
        <v>106</v>
      </c>
      <c r="G200" s="47">
        <v>350</v>
      </c>
      <c r="H200" s="47">
        <v>349.35</v>
      </c>
      <c r="I200" s="47">
        <v>351</v>
      </c>
      <c r="J200" s="48">
        <v>70</v>
      </c>
      <c r="K200" s="47">
        <v>70.099999999999994</v>
      </c>
      <c r="L200" s="47">
        <v>48.5</v>
      </c>
    </row>
    <row r="201" spans="1:12" ht="13">
      <c r="A201" s="47">
        <v>400</v>
      </c>
      <c r="B201" s="47">
        <v>398.96</v>
      </c>
      <c r="C201" s="47">
        <v>386</v>
      </c>
      <c r="D201" s="47">
        <v>120</v>
      </c>
      <c r="E201" s="47">
        <v>119.44</v>
      </c>
      <c r="F201" s="47">
        <v>127</v>
      </c>
      <c r="G201" s="47">
        <v>400</v>
      </c>
      <c r="H201" s="47">
        <v>398.92</v>
      </c>
      <c r="I201" s="47">
        <v>401</v>
      </c>
      <c r="J201" s="48">
        <v>80</v>
      </c>
      <c r="K201" s="47">
        <v>80.12</v>
      </c>
      <c r="L201" s="47">
        <v>55.5</v>
      </c>
    </row>
    <row r="202" spans="1:12" ht="13">
      <c r="A202" s="47">
        <v>450</v>
      </c>
      <c r="B202" s="47">
        <v>448.26</v>
      </c>
      <c r="C202" s="47">
        <v>434</v>
      </c>
      <c r="D202" s="47">
        <v>150</v>
      </c>
      <c r="E202" s="47">
        <v>149.38</v>
      </c>
      <c r="F202" s="47">
        <v>159</v>
      </c>
      <c r="G202" s="47">
        <v>450</v>
      </c>
      <c r="H202" s="47">
        <v>449.49</v>
      </c>
      <c r="I202" s="47">
        <v>452</v>
      </c>
      <c r="J202" s="48">
        <v>90</v>
      </c>
      <c r="K202" s="47">
        <v>90.13</v>
      </c>
      <c r="L202" s="47">
        <v>62.1</v>
      </c>
    </row>
    <row r="203" spans="1:12" ht="13">
      <c r="D203" s="47">
        <v>10</v>
      </c>
      <c r="E203" s="47">
        <v>9.5399999999999991</v>
      </c>
      <c r="F203" s="47">
        <v>12.9</v>
      </c>
      <c r="J203" s="48">
        <v>100</v>
      </c>
      <c r="K203" s="47">
        <v>99.84</v>
      </c>
      <c r="L203" s="47">
        <v>69.8</v>
      </c>
    </row>
    <row r="204" spans="1:12" ht="13">
      <c r="J204" s="48">
        <v>140</v>
      </c>
      <c r="K204" s="47">
        <v>139.9</v>
      </c>
      <c r="L204" s="47">
        <v>97.7</v>
      </c>
    </row>
    <row r="205" spans="1:12" ht="13">
      <c r="J205" s="48">
        <v>180</v>
      </c>
      <c r="K205" s="47">
        <v>179.66</v>
      </c>
      <c r="L205" s="47">
        <v>126</v>
      </c>
    </row>
    <row r="206" spans="1:12" ht="13">
      <c r="J206" s="48">
        <v>200</v>
      </c>
      <c r="K206" s="47">
        <v>199.68</v>
      </c>
      <c r="L206" s="47">
        <v>140</v>
      </c>
    </row>
    <row r="207" spans="1:12" ht="13">
      <c r="J207" s="48">
        <v>240</v>
      </c>
      <c r="K207" s="47">
        <v>240.05</v>
      </c>
      <c r="L207" s="47">
        <v>169</v>
      </c>
    </row>
    <row r="208" spans="1:12" ht="13">
      <c r="J208" s="59">
        <v>280</v>
      </c>
      <c r="K208" s="47">
        <v>280.11</v>
      </c>
      <c r="L208" s="47">
        <v>197</v>
      </c>
    </row>
    <row r="227" spans="1:12" ht="13">
      <c r="C227" s="47" t="s">
        <v>102</v>
      </c>
    </row>
    <row r="228" spans="1:12" ht="18.5">
      <c r="A228" s="58" t="s">
        <v>101</v>
      </c>
      <c r="B228" s="57"/>
      <c r="C228" s="56">
        <v>44592</v>
      </c>
      <c r="D228" s="55"/>
      <c r="E228" s="55"/>
      <c r="F228" s="55"/>
      <c r="G228" s="55"/>
    </row>
    <row r="229" spans="1:12" ht="13">
      <c r="A229" s="54" t="s">
        <v>100</v>
      </c>
      <c r="B229" s="53" t="s">
        <v>96</v>
      </c>
      <c r="C229" s="52"/>
      <c r="D229" s="54" t="s">
        <v>99</v>
      </c>
      <c r="E229" s="53" t="s">
        <v>98</v>
      </c>
      <c r="F229" s="52"/>
      <c r="G229" s="54" t="s">
        <v>97</v>
      </c>
      <c r="H229" s="53" t="s">
        <v>96</v>
      </c>
      <c r="I229" s="52"/>
      <c r="J229" s="54" t="s">
        <v>95</v>
      </c>
      <c r="K229" s="53" t="s">
        <v>94</v>
      </c>
      <c r="L229" s="52"/>
    </row>
    <row r="230" spans="1:12" ht="13">
      <c r="A230" s="51" t="s">
        <v>93</v>
      </c>
      <c r="B230" s="50" t="s">
        <v>91</v>
      </c>
      <c r="C230" s="49" t="s">
        <v>90</v>
      </c>
      <c r="D230" s="51" t="s">
        <v>92</v>
      </c>
      <c r="E230" s="50" t="s">
        <v>91</v>
      </c>
      <c r="F230" s="49" t="s">
        <v>90</v>
      </c>
      <c r="G230" s="51" t="s">
        <v>92</v>
      </c>
      <c r="H230" s="50" t="s">
        <v>91</v>
      </c>
      <c r="I230" s="49" t="s">
        <v>90</v>
      </c>
      <c r="J230" s="51" t="s">
        <v>92</v>
      </c>
      <c r="K230" s="50" t="s">
        <v>91</v>
      </c>
      <c r="L230" s="49" t="s">
        <v>90</v>
      </c>
    </row>
    <row r="231" spans="1:12" ht="13">
      <c r="A231" s="47">
        <v>100</v>
      </c>
      <c r="B231" s="47">
        <v>98.84</v>
      </c>
      <c r="C231" s="47">
        <v>99.4</v>
      </c>
      <c r="G231" s="47">
        <v>100</v>
      </c>
      <c r="J231" s="47">
        <v>10</v>
      </c>
      <c r="K231" s="47">
        <v>10.11</v>
      </c>
      <c r="L231" s="47">
        <v>10.5</v>
      </c>
    </row>
    <row r="232" spans="1:12" ht="13">
      <c r="A232" s="47">
        <v>150</v>
      </c>
      <c r="B232" s="47">
        <v>148.75</v>
      </c>
      <c r="C232" s="47">
        <v>152</v>
      </c>
      <c r="G232" s="47">
        <v>150</v>
      </c>
      <c r="J232" s="48">
        <v>20</v>
      </c>
      <c r="K232" s="47">
        <v>20.23</v>
      </c>
      <c r="L232" s="47">
        <v>21.3</v>
      </c>
    </row>
    <row r="233" spans="1:12" ht="13">
      <c r="A233" s="47">
        <v>200</v>
      </c>
      <c r="B233" s="47">
        <v>198.75</v>
      </c>
      <c r="C233" s="47">
        <v>204</v>
      </c>
      <c r="G233" s="47">
        <v>200</v>
      </c>
      <c r="J233" s="48">
        <v>30</v>
      </c>
      <c r="K233" s="47">
        <v>29.94</v>
      </c>
      <c r="L233" s="47">
        <v>31.6</v>
      </c>
    </row>
    <row r="234" spans="1:12" ht="13">
      <c r="A234" s="47">
        <v>250</v>
      </c>
      <c r="B234" s="47">
        <v>248.58</v>
      </c>
      <c r="C234" s="47">
        <v>257</v>
      </c>
      <c r="G234" s="47">
        <v>250</v>
      </c>
      <c r="J234" s="48">
        <v>40</v>
      </c>
      <c r="K234" s="47">
        <v>40.06</v>
      </c>
      <c r="L234" s="47">
        <v>42.5</v>
      </c>
    </row>
    <row r="235" spans="1:12" ht="13">
      <c r="A235" s="47">
        <v>300</v>
      </c>
      <c r="B235" s="47">
        <v>298.49</v>
      </c>
      <c r="C235" s="47">
        <v>309</v>
      </c>
      <c r="G235" s="47">
        <v>300</v>
      </c>
      <c r="J235" s="48">
        <v>50</v>
      </c>
      <c r="K235" s="47">
        <v>50.17</v>
      </c>
      <c r="L235" s="47">
        <v>52.4</v>
      </c>
    </row>
    <row r="236" spans="1:12" ht="13">
      <c r="A236" s="47">
        <v>350</v>
      </c>
      <c r="B236" s="47">
        <v>348.41</v>
      </c>
      <c r="C236" s="47">
        <v>362</v>
      </c>
      <c r="G236" s="47">
        <v>350</v>
      </c>
      <c r="J236" s="48">
        <v>60</v>
      </c>
      <c r="K236" s="47">
        <v>60.09</v>
      </c>
      <c r="L236" s="47">
        <v>63</v>
      </c>
    </row>
    <row r="237" spans="1:12" ht="13">
      <c r="A237" s="47">
        <v>400</v>
      </c>
      <c r="B237" s="47">
        <v>398.32</v>
      </c>
      <c r="C237" s="47">
        <v>415</v>
      </c>
      <c r="G237" s="47">
        <v>400</v>
      </c>
      <c r="J237" s="48">
        <v>70</v>
      </c>
      <c r="K237" s="47">
        <v>70.2</v>
      </c>
      <c r="L237" s="47">
        <v>73.5</v>
      </c>
    </row>
    <row r="238" spans="1:12" ht="13">
      <c r="A238" s="47">
        <v>450</v>
      </c>
      <c r="B238" s="47">
        <v>448.24</v>
      </c>
      <c r="C238" s="47">
        <v>468</v>
      </c>
      <c r="G238" s="47">
        <v>450</v>
      </c>
      <c r="J238" s="48">
        <v>80</v>
      </c>
      <c r="K238" s="47">
        <v>79.91</v>
      </c>
      <c r="L238" s="47">
        <v>84.1</v>
      </c>
    </row>
    <row r="239" spans="1:12" ht="13">
      <c r="J239" s="48">
        <v>90</v>
      </c>
      <c r="K239" s="47">
        <v>90.03</v>
      </c>
      <c r="L239" s="47">
        <v>94.3</v>
      </c>
    </row>
    <row r="240" spans="1:12" ht="13">
      <c r="J240" s="48">
        <v>100</v>
      </c>
      <c r="K240" s="47">
        <v>99.94</v>
      </c>
      <c r="L240" s="47">
        <v>107</v>
      </c>
    </row>
    <row r="241" spans="1:12" ht="13">
      <c r="J241" s="48">
        <v>140</v>
      </c>
      <c r="K241" s="47">
        <v>139.80000000000001</v>
      </c>
      <c r="L241" s="47">
        <v>148</v>
      </c>
    </row>
    <row r="242" spans="1:12" ht="13">
      <c r="J242" s="48">
        <v>180</v>
      </c>
      <c r="K242" s="47">
        <v>179.86</v>
      </c>
      <c r="L242" s="47">
        <v>190</v>
      </c>
    </row>
    <row r="243" spans="1:12" ht="13">
      <c r="J243" s="48"/>
    </row>
    <row r="244" spans="1:12" ht="13">
      <c r="J244" s="48"/>
    </row>
    <row r="245" spans="1:12" ht="13">
      <c r="J245" s="59"/>
    </row>
    <row r="248" spans="1:12" ht="18.5">
      <c r="A248" s="58" t="s">
        <v>101</v>
      </c>
      <c r="B248" s="57"/>
      <c r="C248" s="56">
        <v>44593</v>
      </c>
      <c r="D248" s="55"/>
      <c r="E248" s="55"/>
      <c r="F248" s="55"/>
      <c r="G248" s="55"/>
    </row>
    <row r="249" spans="1:12" ht="13">
      <c r="A249" s="54" t="s">
        <v>100</v>
      </c>
      <c r="B249" s="53" t="s">
        <v>96</v>
      </c>
      <c r="C249" s="52"/>
      <c r="D249" s="54" t="s">
        <v>99</v>
      </c>
      <c r="E249" s="53" t="s">
        <v>98</v>
      </c>
      <c r="F249" s="52"/>
      <c r="G249" s="54" t="s">
        <v>97</v>
      </c>
      <c r="H249" s="53" t="s">
        <v>96</v>
      </c>
      <c r="I249" s="52"/>
      <c r="J249" s="54" t="s">
        <v>95</v>
      </c>
      <c r="K249" s="53" t="s">
        <v>94</v>
      </c>
      <c r="L249" s="52"/>
    </row>
    <row r="250" spans="1:12" ht="13">
      <c r="A250" s="51" t="s">
        <v>93</v>
      </c>
      <c r="B250" s="50" t="s">
        <v>91</v>
      </c>
      <c r="C250" s="49" t="s">
        <v>90</v>
      </c>
      <c r="D250" s="51" t="s">
        <v>92</v>
      </c>
      <c r="E250" s="50" t="s">
        <v>91</v>
      </c>
      <c r="F250" s="49" t="s">
        <v>90</v>
      </c>
      <c r="G250" s="51" t="s">
        <v>92</v>
      </c>
      <c r="H250" s="50" t="s">
        <v>91</v>
      </c>
      <c r="I250" s="49" t="s">
        <v>90</v>
      </c>
      <c r="J250" s="51" t="s">
        <v>92</v>
      </c>
      <c r="K250" s="50" t="s">
        <v>91</v>
      </c>
      <c r="L250" s="49" t="s">
        <v>90</v>
      </c>
    </row>
    <row r="251" spans="1:12" ht="13">
      <c r="A251" s="47">
        <v>100</v>
      </c>
      <c r="B251" s="47">
        <v>98.84</v>
      </c>
      <c r="C251" s="47">
        <v>94</v>
      </c>
      <c r="D251" s="47">
        <v>10</v>
      </c>
      <c r="E251" s="47">
        <v>9.67</v>
      </c>
      <c r="F251" s="47">
        <v>20.3</v>
      </c>
      <c r="G251" s="47">
        <v>100</v>
      </c>
      <c r="H251" s="47">
        <v>100.5</v>
      </c>
      <c r="I251" s="47">
        <v>89.5</v>
      </c>
      <c r="J251" s="47">
        <v>10</v>
      </c>
      <c r="K251" s="47">
        <v>10.11</v>
      </c>
      <c r="L251" s="47">
        <v>9.0399999999999991</v>
      </c>
    </row>
    <row r="252" spans="1:12" ht="13">
      <c r="A252" s="47">
        <v>150</v>
      </c>
      <c r="B252" s="47">
        <v>148.75</v>
      </c>
      <c r="C252" s="47">
        <v>144</v>
      </c>
      <c r="D252" s="47">
        <v>20</v>
      </c>
      <c r="E252" s="47">
        <v>19.649999999999999</v>
      </c>
      <c r="F252" s="47">
        <v>35.799999999999997</v>
      </c>
      <c r="G252" s="47">
        <v>150</v>
      </c>
      <c r="H252" s="47">
        <v>150.07</v>
      </c>
      <c r="I252" s="47">
        <v>140</v>
      </c>
      <c r="J252" s="48">
        <v>20</v>
      </c>
      <c r="K252" s="47">
        <v>20.23</v>
      </c>
      <c r="L252" s="47">
        <v>19.100000000000001</v>
      </c>
    </row>
    <row r="253" spans="1:12" ht="13">
      <c r="A253" s="47">
        <v>200</v>
      </c>
      <c r="B253" s="47">
        <v>198.76</v>
      </c>
      <c r="C253" s="47">
        <v>194</v>
      </c>
      <c r="D253" s="47">
        <v>30</v>
      </c>
      <c r="E253" s="47">
        <v>29.62</v>
      </c>
      <c r="F253" s="47">
        <v>50.9</v>
      </c>
      <c r="G253" s="47">
        <v>200</v>
      </c>
      <c r="H253" s="47">
        <v>199.63</v>
      </c>
      <c r="I253" s="47">
        <v>190</v>
      </c>
      <c r="J253" s="48">
        <v>30</v>
      </c>
      <c r="K253" s="47">
        <v>29.94</v>
      </c>
      <c r="L253" s="47">
        <v>28.9</v>
      </c>
    </row>
    <row r="254" spans="1:12" ht="13">
      <c r="A254" s="47">
        <v>250</v>
      </c>
      <c r="B254" s="47">
        <v>248.58</v>
      </c>
      <c r="C254" s="47">
        <v>246</v>
      </c>
      <c r="D254" s="47">
        <v>40</v>
      </c>
      <c r="E254" s="47">
        <v>39.6</v>
      </c>
      <c r="F254" s="47">
        <v>66.8</v>
      </c>
      <c r="G254" s="47">
        <v>250</v>
      </c>
      <c r="H254" s="47">
        <v>250.21</v>
      </c>
      <c r="I254" s="47">
        <v>240</v>
      </c>
      <c r="J254" s="48">
        <v>40</v>
      </c>
      <c r="K254" s="47">
        <v>40.06</v>
      </c>
      <c r="L254" s="47">
        <v>38</v>
      </c>
    </row>
    <row r="255" spans="1:12" ht="13">
      <c r="A255" s="47">
        <v>300</v>
      </c>
      <c r="B255" s="47">
        <v>298.49</v>
      </c>
      <c r="C255" s="47">
        <v>298</v>
      </c>
      <c r="D255" s="47">
        <v>50</v>
      </c>
      <c r="E255" s="47">
        <v>49.58</v>
      </c>
      <c r="F255" s="47">
        <v>82.6</v>
      </c>
      <c r="G255" s="47">
        <v>300</v>
      </c>
      <c r="H255" s="47">
        <v>300.77999999999997</v>
      </c>
      <c r="I255" s="47">
        <v>289</v>
      </c>
      <c r="J255" s="48">
        <v>50</v>
      </c>
      <c r="K255" s="47">
        <v>50.17</v>
      </c>
      <c r="L255" s="47">
        <v>47.3</v>
      </c>
    </row>
    <row r="256" spans="1:12" ht="13">
      <c r="A256" s="47">
        <v>350</v>
      </c>
      <c r="B256" s="47">
        <v>348.41</v>
      </c>
      <c r="C256" s="47">
        <v>349</v>
      </c>
      <c r="D256" s="47">
        <v>60</v>
      </c>
      <c r="E256" s="47">
        <v>59.58</v>
      </c>
      <c r="F256" s="47">
        <v>98.3</v>
      </c>
      <c r="G256" s="47">
        <v>350</v>
      </c>
      <c r="H256" s="47">
        <v>350.36</v>
      </c>
      <c r="I256" s="47">
        <v>338</v>
      </c>
      <c r="J256" s="48">
        <v>60</v>
      </c>
      <c r="K256" s="47">
        <v>60.09</v>
      </c>
      <c r="L256" s="47">
        <v>57</v>
      </c>
    </row>
    <row r="257" spans="1:12" ht="13">
      <c r="A257" s="47">
        <v>400</v>
      </c>
      <c r="B257" s="47">
        <v>398.32</v>
      </c>
      <c r="C257" s="47">
        <v>400</v>
      </c>
      <c r="D257" s="47">
        <v>35</v>
      </c>
      <c r="E257" s="47">
        <v>34.61</v>
      </c>
      <c r="F257" s="47">
        <v>58.4</v>
      </c>
      <c r="G257" s="47">
        <v>400</v>
      </c>
      <c r="H257" s="47">
        <v>398.92</v>
      </c>
      <c r="I257" s="47">
        <v>387</v>
      </c>
      <c r="J257" s="48">
        <v>70</v>
      </c>
      <c r="K257" s="47">
        <v>70.2</v>
      </c>
      <c r="L257" s="47">
        <v>66.900000000000006</v>
      </c>
    </row>
    <row r="258" spans="1:12" ht="13">
      <c r="A258" s="47">
        <v>450</v>
      </c>
      <c r="B258" s="47">
        <v>448.24</v>
      </c>
      <c r="C258" s="47">
        <v>452</v>
      </c>
      <c r="D258" s="47">
        <v>45</v>
      </c>
      <c r="E258" s="47">
        <v>44.59</v>
      </c>
      <c r="F258" s="47">
        <v>74.7</v>
      </c>
      <c r="G258" s="47">
        <v>450</v>
      </c>
      <c r="H258" s="47">
        <v>449.49</v>
      </c>
      <c r="I258" s="47">
        <v>438</v>
      </c>
      <c r="J258" s="48">
        <v>80</v>
      </c>
      <c r="K258" s="47">
        <v>79.91</v>
      </c>
      <c r="L258" s="47">
        <v>76.599999999999994</v>
      </c>
    </row>
    <row r="259" spans="1:12" ht="13">
      <c r="D259" s="47">
        <v>25</v>
      </c>
      <c r="E259" s="47">
        <v>24.64</v>
      </c>
      <c r="F259" s="47">
        <v>43.3</v>
      </c>
      <c r="J259" s="48">
        <v>90</v>
      </c>
      <c r="K259" s="47">
        <v>90.03</v>
      </c>
      <c r="L259" s="47">
        <v>86.4</v>
      </c>
    </row>
    <row r="260" spans="1:12" ht="13">
      <c r="J260" s="48">
        <v>100</v>
      </c>
      <c r="K260" s="47">
        <v>99.94</v>
      </c>
      <c r="L260" s="47">
        <v>96.2</v>
      </c>
    </row>
    <row r="261" spans="1:12" ht="13">
      <c r="J261" s="48">
        <v>140</v>
      </c>
      <c r="K261" s="47">
        <v>139.80000000000001</v>
      </c>
      <c r="L261" s="47">
        <v>137</v>
      </c>
    </row>
    <row r="262" spans="1:12" ht="13">
      <c r="J262" s="48">
        <v>180</v>
      </c>
      <c r="K262" s="47">
        <v>179.86</v>
      </c>
      <c r="L262" s="47">
        <v>178</v>
      </c>
    </row>
  </sheetData>
  <mergeCells count="12">
    <mergeCell ref="J28:L33"/>
    <mergeCell ref="A50:C50"/>
    <mergeCell ref="A65:C65"/>
    <mergeCell ref="D192:G192"/>
    <mergeCell ref="A2:C2"/>
    <mergeCell ref="D2:F2"/>
    <mergeCell ref="G2:I2"/>
    <mergeCell ref="J2:L2"/>
    <mergeCell ref="A26:C26"/>
    <mergeCell ref="D26:F26"/>
    <mergeCell ref="G26:I26"/>
    <mergeCell ref="J26:L2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B2523-DC13-4021-A834-6CAF2D1DCD9B}">
  <sheetPr>
    <outlinePr summaryBelow="0" summaryRight="0"/>
  </sheetPr>
  <dimension ref="A1:J773"/>
  <sheetViews>
    <sheetView workbookViewId="0">
      <pane ySplit="1" topLeftCell="A2" activePane="bottomLeft" state="frozen"/>
      <selection activeCell="D19" sqref="D19"/>
      <selection pane="bottomLeft" activeCell="D19" sqref="D19"/>
    </sheetView>
  </sheetViews>
  <sheetFormatPr defaultColWidth="12.6328125" defaultRowHeight="15.75" customHeight="1"/>
  <cols>
    <col min="1" max="1" width="32" style="46" customWidth="1"/>
    <col min="2" max="5" width="12.6328125" style="46"/>
    <col min="6" max="6" width="15.08984375" style="46" customWidth="1"/>
    <col min="7" max="7" width="17.453125" style="46" customWidth="1"/>
    <col min="8" max="8" width="15.26953125" style="46" customWidth="1"/>
    <col min="9" max="16384" width="12.6328125" style="46"/>
  </cols>
  <sheetData>
    <row r="1" spans="1:8" ht="13">
      <c r="A1" s="73" t="s">
        <v>161</v>
      </c>
      <c r="B1" s="73"/>
      <c r="C1" s="73"/>
      <c r="D1" s="73"/>
      <c r="F1" s="73" t="s">
        <v>160</v>
      </c>
      <c r="H1" s="73" t="s">
        <v>159</v>
      </c>
    </row>
    <row r="2" spans="1:8" ht="13">
      <c r="A2" s="73"/>
    </row>
    <row r="3" spans="1:8" ht="13">
      <c r="A3" s="108" t="s">
        <v>158</v>
      </c>
      <c r="B3" s="67"/>
      <c r="C3" s="67"/>
      <c r="D3" s="67"/>
      <c r="F3" s="47">
        <f>E5/D5</f>
        <v>1.6818181818181819E-2</v>
      </c>
    </row>
    <row r="4" spans="1:8" ht="13">
      <c r="A4" s="73"/>
      <c r="B4" s="82" t="s">
        <v>133</v>
      </c>
      <c r="C4" s="82" t="s">
        <v>157</v>
      </c>
      <c r="D4" s="82" t="s">
        <v>131</v>
      </c>
      <c r="E4" s="82" t="s">
        <v>156</v>
      </c>
    </row>
    <row r="5" spans="1:8" ht="13">
      <c r="A5" s="73"/>
      <c r="B5" s="82">
        <v>-1.5</v>
      </c>
      <c r="C5" s="82">
        <v>17</v>
      </c>
      <c r="D5" s="82">
        <v>1100</v>
      </c>
      <c r="E5" s="82">
        <f>C5-B5</f>
        <v>18.5</v>
      </c>
    </row>
    <row r="6" spans="1:8" ht="13">
      <c r="A6" s="73"/>
    </row>
    <row r="7" spans="1:8" ht="13">
      <c r="A7" s="73"/>
      <c r="B7" s="73"/>
      <c r="C7" s="73"/>
      <c r="D7" s="73"/>
    </row>
    <row r="8" spans="1:8" ht="13">
      <c r="A8" s="108" t="s">
        <v>155</v>
      </c>
      <c r="B8" s="67"/>
      <c r="C8" s="67"/>
      <c r="D8" s="67"/>
      <c r="F8" s="47">
        <f>B10/D10</f>
        <v>0</v>
      </c>
    </row>
    <row r="9" spans="1:8" ht="13">
      <c r="A9" s="73"/>
      <c r="B9" s="82" t="s">
        <v>133</v>
      </c>
      <c r="C9" s="82" t="s">
        <v>154</v>
      </c>
      <c r="D9" s="82" t="s">
        <v>131</v>
      </c>
      <c r="E9" s="47"/>
    </row>
    <row r="10" spans="1:8" ht="13">
      <c r="A10" s="73"/>
      <c r="B10" s="82">
        <v>0</v>
      </c>
      <c r="C10" s="82">
        <v>1000</v>
      </c>
      <c r="D10" s="82">
        <v>1000</v>
      </c>
    </row>
    <row r="11" spans="1:8" ht="13">
      <c r="A11" s="73"/>
    </row>
    <row r="12" spans="1:8" ht="13">
      <c r="A12" s="73" t="s">
        <v>153</v>
      </c>
      <c r="F12" s="47">
        <v>0</v>
      </c>
    </row>
    <row r="13" spans="1:8" ht="13">
      <c r="A13" s="73"/>
      <c r="B13" s="82" t="s">
        <v>133</v>
      </c>
      <c r="C13" s="109" t="s">
        <v>131</v>
      </c>
      <c r="D13" s="48"/>
      <c r="E13" s="47"/>
    </row>
    <row r="14" spans="1:8" ht="13">
      <c r="A14" s="73"/>
      <c r="B14" s="82">
        <v>0</v>
      </c>
      <c r="C14" s="109">
        <v>0</v>
      </c>
      <c r="D14" s="48"/>
    </row>
    <row r="15" spans="1:8" ht="13">
      <c r="A15" s="73"/>
    </row>
    <row r="16" spans="1:8" ht="13">
      <c r="A16" s="73"/>
    </row>
    <row r="17" spans="1:10" ht="13">
      <c r="A17" s="73"/>
    </row>
    <row r="18" spans="1:10" ht="13">
      <c r="A18" s="73" t="s">
        <v>152</v>
      </c>
      <c r="F18" s="47">
        <v>0</v>
      </c>
    </row>
    <row r="19" spans="1:10" ht="13">
      <c r="A19" s="73"/>
    </row>
    <row r="20" spans="1:10" ht="13">
      <c r="A20" s="73"/>
    </row>
    <row r="21" spans="1:10" ht="13">
      <c r="A21" s="73"/>
    </row>
    <row r="22" spans="1:10" ht="13">
      <c r="A22" s="108" t="s">
        <v>151</v>
      </c>
      <c r="B22" s="67"/>
      <c r="C22" s="67"/>
      <c r="D22" s="67"/>
      <c r="F22" s="47">
        <f>E24/D24</f>
        <v>1.5459060329267625E-2</v>
      </c>
    </row>
    <row r="23" spans="1:10" ht="13">
      <c r="A23" s="73"/>
      <c r="B23" s="82" t="s">
        <v>133</v>
      </c>
      <c r="C23" s="82" t="s">
        <v>135</v>
      </c>
      <c r="D23" s="82" t="s">
        <v>131</v>
      </c>
      <c r="E23" s="82" t="s">
        <v>130</v>
      </c>
    </row>
    <row r="24" spans="1:10" ht="13">
      <c r="A24" s="73"/>
      <c r="B24" s="82">
        <v>-5.1900000000000002E-2</v>
      </c>
      <c r="C24" s="82">
        <v>14.08</v>
      </c>
      <c r="D24" s="82">
        <v>914.15</v>
      </c>
      <c r="E24" s="82">
        <f>C24-B24</f>
        <v>14.1319</v>
      </c>
    </row>
    <row r="25" spans="1:10" ht="13">
      <c r="A25" s="73"/>
    </row>
    <row r="26" spans="1:10" ht="13">
      <c r="A26" s="108" t="s">
        <v>150</v>
      </c>
      <c r="B26" s="67"/>
      <c r="C26" s="67"/>
      <c r="D26" s="67"/>
      <c r="F26" s="47">
        <f>E28/D28</f>
        <v>1.4238030699404294E-2</v>
      </c>
      <c r="H26" s="47" t="s">
        <v>136</v>
      </c>
    </row>
    <row r="27" spans="1:10" ht="13">
      <c r="A27" s="73"/>
      <c r="B27" s="82" t="s">
        <v>133</v>
      </c>
      <c r="C27" s="82" t="s">
        <v>149</v>
      </c>
      <c r="D27" s="82" t="s">
        <v>131</v>
      </c>
      <c r="E27" s="82" t="s">
        <v>143</v>
      </c>
      <c r="J27" s="47"/>
    </row>
    <row r="28" spans="1:10" ht="13">
      <c r="A28" s="73"/>
      <c r="B28" s="82">
        <v>-5.1900000000000002E-2</v>
      </c>
      <c r="C28" s="82">
        <v>13.5</v>
      </c>
      <c r="D28" s="82">
        <v>951.81</v>
      </c>
      <c r="E28" s="82">
        <f>C28-B28</f>
        <v>13.5519</v>
      </c>
    </row>
    <row r="29" spans="1:10" ht="13">
      <c r="A29" s="73"/>
    </row>
    <row r="30" spans="1:10" ht="13">
      <c r="A30" s="108" t="s">
        <v>148</v>
      </c>
      <c r="B30" s="67"/>
      <c r="C30" s="67"/>
      <c r="D30" s="67"/>
      <c r="F30" s="47">
        <f>E32/D32</f>
        <v>1.5612081441465326E-2</v>
      </c>
      <c r="H30" s="47" t="s">
        <v>136</v>
      </c>
    </row>
    <row r="31" spans="1:10" ht="13">
      <c r="A31" s="73"/>
      <c r="B31" s="82" t="s">
        <v>133</v>
      </c>
      <c r="C31" s="82" t="s">
        <v>144</v>
      </c>
      <c r="D31" s="82" t="s">
        <v>131</v>
      </c>
      <c r="E31" s="82" t="s">
        <v>143</v>
      </c>
      <c r="J31" s="82">
        <v>-5.1900000000000002E-2</v>
      </c>
    </row>
    <row r="32" spans="1:10" ht="13">
      <c r="A32" s="73"/>
      <c r="B32" s="82">
        <v>-5.1900000000000002E-2</v>
      </c>
      <c r="C32" s="82">
        <v>14.08</v>
      </c>
      <c r="D32" s="82">
        <v>905.19</v>
      </c>
      <c r="E32" s="82">
        <f>C32-B32</f>
        <v>14.1319</v>
      </c>
    </row>
    <row r="33" spans="1:8" ht="13">
      <c r="A33" s="73"/>
    </row>
    <row r="34" spans="1:8" ht="13">
      <c r="A34" s="73" t="s">
        <v>147</v>
      </c>
      <c r="F34" s="47">
        <f>E36/D36</f>
        <v>1.2711857279522301E-2</v>
      </c>
      <c r="H34" s="47" t="s">
        <v>136</v>
      </c>
    </row>
    <row r="35" spans="1:8" ht="13">
      <c r="A35" s="73"/>
      <c r="B35" s="82" t="s">
        <v>133</v>
      </c>
      <c r="C35" s="82" t="s">
        <v>135</v>
      </c>
      <c r="D35" s="82" t="s">
        <v>131</v>
      </c>
      <c r="E35" s="82" t="s">
        <v>130</v>
      </c>
    </row>
    <row r="36" spans="1:8" ht="13">
      <c r="A36" s="73"/>
      <c r="B36" s="82">
        <v>-5.1900000000000002E-2</v>
      </c>
      <c r="C36" s="82">
        <f>(11.75+12.33)/2</f>
        <v>12.04</v>
      </c>
      <c r="D36" s="82">
        <v>951.23</v>
      </c>
      <c r="E36" s="82">
        <f>C36-B36</f>
        <v>12.091899999999999</v>
      </c>
    </row>
    <row r="37" spans="1:8" ht="13">
      <c r="A37" s="73"/>
    </row>
    <row r="38" spans="1:8" ht="13">
      <c r="A38" s="73" t="s">
        <v>146</v>
      </c>
      <c r="F38" s="47">
        <f>E40/D40</f>
        <v>6.1095955967994456E-3</v>
      </c>
      <c r="H38" s="106">
        <v>44592</v>
      </c>
    </row>
    <row r="39" spans="1:8" ht="13">
      <c r="A39" s="73"/>
      <c r="B39" s="82" t="s">
        <v>133</v>
      </c>
      <c r="C39" s="82" t="s">
        <v>139</v>
      </c>
      <c r="D39" s="82" t="s">
        <v>131</v>
      </c>
      <c r="E39" s="82" t="s">
        <v>138</v>
      </c>
    </row>
    <row r="40" spans="1:8" ht="13">
      <c r="A40" s="73"/>
      <c r="B40" s="82">
        <v>-4.6800000000000001E-2</v>
      </c>
      <c r="C40" s="107">
        <f>0.941*4.6569 + 1.21</f>
        <v>5.5921428999999998</v>
      </c>
      <c r="D40" s="82">
        <f>(922.67+923.26)/2</f>
        <v>922.96499999999992</v>
      </c>
      <c r="E40" s="107">
        <f>C40-B40</f>
        <v>5.6389429</v>
      </c>
    </row>
    <row r="41" spans="1:8" ht="13">
      <c r="A41" s="73"/>
    </row>
    <row r="42" spans="1:8" ht="13">
      <c r="A42" s="108" t="s">
        <v>145</v>
      </c>
      <c r="B42" s="67"/>
      <c r="C42" s="67"/>
      <c r="D42" s="67"/>
      <c r="F42" s="47">
        <f>E44/D44</f>
        <v>1.6325922656810283E-2</v>
      </c>
      <c r="H42" s="47" t="s">
        <v>136</v>
      </c>
    </row>
    <row r="43" spans="1:8" ht="13">
      <c r="A43" s="73"/>
      <c r="B43" s="82" t="s">
        <v>133</v>
      </c>
      <c r="C43" s="82" t="s">
        <v>144</v>
      </c>
      <c r="D43" s="82" t="s">
        <v>131</v>
      </c>
      <c r="E43" s="82" t="s">
        <v>143</v>
      </c>
    </row>
    <row r="44" spans="1:8" ht="13">
      <c r="A44" s="73"/>
      <c r="B44" s="82">
        <v>-5.7000000000000002E-2</v>
      </c>
      <c r="C44" s="82">
        <v>14.74</v>
      </c>
      <c r="D44" s="82">
        <v>906.35</v>
      </c>
      <c r="E44" s="82">
        <f>C44-B44</f>
        <v>14.797000000000001</v>
      </c>
    </row>
    <row r="45" spans="1:8" ht="13">
      <c r="A45" s="73"/>
    </row>
    <row r="46" spans="1:8" ht="13">
      <c r="A46" s="73" t="s">
        <v>142</v>
      </c>
      <c r="F46" s="47">
        <f>E48/D48</f>
        <v>5.3328556839559258E-3</v>
      </c>
      <c r="H46" s="106">
        <v>44610</v>
      </c>
    </row>
    <row r="47" spans="1:8" ht="13">
      <c r="A47" s="73"/>
      <c r="B47" s="82" t="s">
        <v>133</v>
      </c>
      <c r="C47" s="82" t="s">
        <v>139</v>
      </c>
      <c r="D47" s="82" t="s">
        <v>131</v>
      </c>
      <c r="E47" s="82" t="s">
        <v>138</v>
      </c>
    </row>
    <row r="48" spans="1:8" ht="13">
      <c r="A48" s="73"/>
      <c r="B48" s="82">
        <v>-5.7000000000000002E-2</v>
      </c>
      <c r="C48" s="107">
        <f>0.954*3.5785 + 1.49</f>
        <v>4.9038889999999995</v>
      </c>
      <c r="D48" s="82">
        <v>930.25</v>
      </c>
      <c r="E48" s="107">
        <f>C48-B48</f>
        <v>4.9608889999999999</v>
      </c>
    </row>
    <row r="49" spans="1:8" ht="13">
      <c r="A49" s="73"/>
    </row>
    <row r="50" spans="1:8" ht="13">
      <c r="A50" s="73" t="s">
        <v>137</v>
      </c>
      <c r="F50" s="47">
        <f>E52/D52</f>
        <v>1.3398349904802199E-2</v>
      </c>
      <c r="H50" s="47" t="s">
        <v>136</v>
      </c>
    </row>
    <row r="51" spans="1:8" ht="13">
      <c r="A51" s="73"/>
      <c r="B51" s="82" t="s">
        <v>133</v>
      </c>
      <c r="C51" s="82" t="s">
        <v>135</v>
      </c>
      <c r="D51" s="82" t="s">
        <v>131</v>
      </c>
      <c r="E51" s="82" t="s">
        <v>130</v>
      </c>
    </row>
    <row r="52" spans="1:8" ht="13">
      <c r="A52" s="73"/>
      <c r="B52" s="82">
        <v>-4.6800000000000001E-2</v>
      </c>
      <c r="C52" s="82">
        <v>12.62</v>
      </c>
      <c r="D52" s="82">
        <v>945.4</v>
      </c>
      <c r="E52" s="82">
        <f>C52-B52</f>
        <v>12.666799999999999</v>
      </c>
    </row>
    <row r="53" spans="1:8" ht="13">
      <c r="A53" s="73"/>
    </row>
    <row r="54" spans="1:8" ht="13">
      <c r="A54" s="73" t="s">
        <v>141</v>
      </c>
      <c r="F54" s="47">
        <f>E56/D56</f>
        <v>7.7704898862903044E-3</v>
      </c>
      <c r="H54" s="106">
        <v>44614</v>
      </c>
    </row>
    <row r="55" spans="1:8" ht="13">
      <c r="A55" s="73"/>
      <c r="B55" s="82" t="s">
        <v>133</v>
      </c>
      <c r="C55" s="82" t="s">
        <v>135</v>
      </c>
      <c r="D55" s="82" t="s">
        <v>131</v>
      </c>
      <c r="E55" s="82" t="s">
        <v>130</v>
      </c>
    </row>
    <row r="56" spans="1:8" ht="13">
      <c r="A56" s="73"/>
      <c r="B56" s="82">
        <v>-5.1900000000000002E-2</v>
      </c>
      <c r="C56" s="82">
        <f>0.997*5.8797 + 1.07</f>
        <v>6.9320608999999997</v>
      </c>
      <c r="D56" s="82">
        <v>898.78</v>
      </c>
      <c r="E56" s="82">
        <f>C56-B56</f>
        <v>6.9839608999999996</v>
      </c>
    </row>
    <row r="57" spans="1:8" ht="13">
      <c r="A57" s="73"/>
    </row>
    <row r="58" spans="1:8" ht="13">
      <c r="A58" s="73"/>
    </row>
    <row r="59" spans="1:8" ht="13">
      <c r="A59" s="73" t="s">
        <v>140</v>
      </c>
      <c r="F59" s="47">
        <f>E61/D61</f>
        <v>5.4617553648068666E-3</v>
      </c>
      <c r="H59" s="106">
        <v>44617</v>
      </c>
    </row>
    <row r="60" spans="1:8" ht="13">
      <c r="A60" s="73"/>
      <c r="B60" s="82" t="s">
        <v>133</v>
      </c>
      <c r="C60" s="82" t="s">
        <v>139</v>
      </c>
      <c r="D60" s="82" t="s">
        <v>131</v>
      </c>
      <c r="E60" s="82" t="s">
        <v>138</v>
      </c>
    </row>
    <row r="61" spans="1:8" ht="13">
      <c r="A61" s="73"/>
      <c r="B61" s="82">
        <v>-5.1900000000000002E-2</v>
      </c>
      <c r="C61" s="107">
        <f>1.04*3.6139 + 1.28</f>
        <v>5.038456</v>
      </c>
      <c r="D61" s="82">
        <v>932</v>
      </c>
      <c r="E61" s="107">
        <f>C61-B61</f>
        <v>5.0903559999999999</v>
      </c>
    </row>
    <row r="62" spans="1:8" ht="13">
      <c r="A62" s="73"/>
    </row>
    <row r="63" spans="1:8" ht="13">
      <c r="A63" s="73" t="s">
        <v>137</v>
      </c>
      <c r="F63" s="47">
        <f>E65/D65</f>
        <v>1.4818527443105755E-2</v>
      </c>
      <c r="H63" s="47" t="s">
        <v>136</v>
      </c>
    </row>
    <row r="64" spans="1:8" ht="13">
      <c r="A64" s="73"/>
      <c r="B64" s="82" t="s">
        <v>133</v>
      </c>
      <c r="C64" s="82" t="s">
        <v>135</v>
      </c>
      <c r="D64" s="82" t="s">
        <v>131</v>
      </c>
      <c r="E64" s="82" t="s">
        <v>130</v>
      </c>
    </row>
    <row r="65" spans="1:8" ht="13">
      <c r="A65" s="73"/>
      <c r="B65" s="82">
        <v>-4.6800000000000001E-2</v>
      </c>
      <c r="C65" s="82">
        <f>(13.5+14.08)/2</f>
        <v>13.79</v>
      </c>
      <c r="D65" s="82">
        <v>933.75</v>
      </c>
      <c r="E65" s="82">
        <f>C65-B65</f>
        <v>13.836799999999998</v>
      </c>
    </row>
    <row r="66" spans="1:8" ht="13">
      <c r="A66" s="73"/>
    </row>
    <row r="67" spans="1:8" ht="13">
      <c r="A67" s="73" t="s">
        <v>134</v>
      </c>
      <c r="F67" s="47">
        <f>E69/D69</f>
        <v>8.2349961763108614E-3</v>
      </c>
      <c r="H67" s="106">
        <v>44620</v>
      </c>
    </row>
    <row r="68" spans="1:8" ht="13">
      <c r="A68" s="73"/>
      <c r="B68" s="82" t="s">
        <v>133</v>
      </c>
      <c r="C68" s="82" t="s">
        <v>132</v>
      </c>
      <c r="D68" s="82" t="s">
        <v>131</v>
      </c>
      <c r="E68" s="82" t="s">
        <v>130</v>
      </c>
    </row>
    <row r="69" spans="1:8" ht="13">
      <c r="A69" s="73"/>
      <c r="B69" s="82">
        <v>-5.1900000000000002E-2</v>
      </c>
      <c r="C69" s="82">
        <f>0.925*6.2468 + 1.6</f>
        <v>7.3782900000000016</v>
      </c>
      <c r="D69" s="82">
        <v>902.27</v>
      </c>
      <c r="E69" s="82">
        <f>C69-B69</f>
        <v>7.4301900000000014</v>
      </c>
    </row>
    <row r="70" spans="1:8" ht="13">
      <c r="A70" s="73"/>
    </row>
    <row r="71" spans="1:8" ht="13">
      <c r="A71" s="73"/>
    </row>
    <row r="72" spans="1:8" ht="13">
      <c r="A72" s="73"/>
    </row>
    <row r="73" spans="1:8" ht="13">
      <c r="A73" s="73"/>
    </row>
    <row r="74" spans="1:8" ht="13">
      <c r="A74" s="73"/>
    </row>
    <row r="75" spans="1:8" ht="13">
      <c r="A75" s="73"/>
    </row>
    <row r="76" spans="1:8" ht="13">
      <c r="A76" s="73"/>
    </row>
    <row r="77" spans="1:8" ht="13">
      <c r="A77" s="73"/>
    </row>
    <row r="78" spans="1:8" ht="13">
      <c r="A78" s="73"/>
    </row>
    <row r="79" spans="1:8" ht="13">
      <c r="A79" s="73"/>
    </row>
    <row r="80" spans="1:8" ht="13">
      <c r="A80" s="73"/>
    </row>
    <row r="81" spans="1:1" ht="13">
      <c r="A81" s="73"/>
    </row>
    <row r="82" spans="1:1" ht="13">
      <c r="A82" s="73"/>
    </row>
    <row r="83" spans="1:1" ht="13">
      <c r="A83" s="73"/>
    </row>
    <row r="84" spans="1:1" ht="13">
      <c r="A84" s="73"/>
    </row>
    <row r="85" spans="1:1" ht="13">
      <c r="A85" s="73"/>
    </row>
    <row r="86" spans="1:1" ht="13">
      <c r="A86" s="73"/>
    </row>
    <row r="87" spans="1:1" ht="13">
      <c r="A87" s="73"/>
    </row>
    <row r="88" spans="1:1" ht="13">
      <c r="A88" s="73"/>
    </row>
    <row r="89" spans="1:1" ht="13">
      <c r="A89" s="73"/>
    </row>
    <row r="90" spans="1:1" ht="13">
      <c r="A90" s="73"/>
    </row>
    <row r="91" spans="1:1" ht="13">
      <c r="A91" s="73"/>
    </row>
    <row r="92" spans="1:1" ht="13">
      <c r="A92" s="73"/>
    </row>
    <row r="93" spans="1:1" ht="13">
      <c r="A93" s="73"/>
    </row>
    <row r="94" spans="1:1" ht="13">
      <c r="A94" s="73"/>
    </row>
    <row r="95" spans="1:1" ht="13">
      <c r="A95" s="73"/>
    </row>
    <row r="96" spans="1:1" ht="13">
      <c r="A96" s="73"/>
    </row>
    <row r="97" spans="1:1" ht="13">
      <c r="A97" s="73"/>
    </row>
    <row r="98" spans="1:1" ht="13">
      <c r="A98" s="73"/>
    </row>
    <row r="99" spans="1:1" ht="13">
      <c r="A99" s="73"/>
    </row>
    <row r="100" spans="1:1" ht="13">
      <c r="A100" s="73"/>
    </row>
    <row r="101" spans="1:1" ht="13">
      <c r="A101" s="73"/>
    </row>
    <row r="102" spans="1:1" ht="13">
      <c r="A102" s="73"/>
    </row>
    <row r="103" spans="1:1" ht="13">
      <c r="A103" s="73"/>
    </row>
    <row r="104" spans="1:1" ht="13">
      <c r="A104" s="73"/>
    </row>
    <row r="105" spans="1:1" ht="13">
      <c r="A105" s="73"/>
    </row>
    <row r="106" spans="1:1" ht="13">
      <c r="A106" s="73"/>
    </row>
    <row r="107" spans="1:1" ht="13">
      <c r="A107" s="73"/>
    </row>
    <row r="108" spans="1:1" ht="13">
      <c r="A108" s="73"/>
    </row>
    <row r="109" spans="1:1" ht="13">
      <c r="A109" s="73"/>
    </row>
    <row r="110" spans="1:1" ht="13">
      <c r="A110" s="73"/>
    </row>
    <row r="111" spans="1:1" ht="13">
      <c r="A111" s="73"/>
    </row>
    <row r="112" spans="1:1" ht="13">
      <c r="A112" s="73"/>
    </row>
    <row r="113" spans="1:1" ht="13">
      <c r="A113" s="73"/>
    </row>
    <row r="114" spans="1:1" ht="13">
      <c r="A114" s="73"/>
    </row>
    <row r="115" spans="1:1" ht="13">
      <c r="A115" s="73"/>
    </row>
    <row r="116" spans="1:1" ht="13">
      <c r="A116" s="73"/>
    </row>
    <row r="117" spans="1:1" ht="13">
      <c r="A117" s="73"/>
    </row>
    <row r="118" spans="1:1" ht="13">
      <c r="A118" s="73"/>
    </row>
    <row r="119" spans="1:1" ht="13">
      <c r="A119" s="73"/>
    </row>
    <row r="120" spans="1:1" ht="13">
      <c r="A120" s="73"/>
    </row>
    <row r="121" spans="1:1" ht="13">
      <c r="A121" s="73"/>
    </row>
    <row r="122" spans="1:1" ht="13">
      <c r="A122" s="73"/>
    </row>
    <row r="123" spans="1:1" ht="13">
      <c r="A123" s="73"/>
    </row>
    <row r="124" spans="1:1" ht="13">
      <c r="A124" s="73"/>
    </row>
    <row r="125" spans="1:1" ht="13">
      <c r="A125" s="73"/>
    </row>
    <row r="126" spans="1:1" ht="13">
      <c r="A126" s="73"/>
    </row>
    <row r="127" spans="1:1" ht="13">
      <c r="A127" s="73"/>
    </row>
    <row r="128" spans="1:1" ht="13">
      <c r="A128" s="73"/>
    </row>
    <row r="129" spans="1:1" ht="13">
      <c r="A129" s="73"/>
    </row>
    <row r="130" spans="1:1" ht="13">
      <c r="A130" s="73"/>
    </row>
    <row r="131" spans="1:1" ht="13">
      <c r="A131" s="73"/>
    </row>
    <row r="132" spans="1:1" ht="13">
      <c r="A132" s="73"/>
    </row>
    <row r="133" spans="1:1" ht="13">
      <c r="A133" s="73"/>
    </row>
    <row r="134" spans="1:1" ht="13">
      <c r="A134" s="73"/>
    </row>
    <row r="135" spans="1:1" ht="13">
      <c r="A135" s="73"/>
    </row>
    <row r="136" spans="1:1" ht="13">
      <c r="A136" s="73"/>
    </row>
    <row r="137" spans="1:1" ht="13">
      <c r="A137" s="73"/>
    </row>
    <row r="138" spans="1:1" ht="13">
      <c r="A138" s="73"/>
    </row>
    <row r="139" spans="1:1" ht="13">
      <c r="A139" s="73"/>
    </row>
    <row r="140" spans="1:1" ht="13">
      <c r="A140" s="73"/>
    </row>
    <row r="141" spans="1:1" ht="13">
      <c r="A141" s="73"/>
    </row>
    <row r="142" spans="1:1" ht="13">
      <c r="A142" s="73"/>
    </row>
    <row r="143" spans="1:1" ht="13">
      <c r="A143" s="73"/>
    </row>
    <row r="144" spans="1:1" ht="13">
      <c r="A144" s="73"/>
    </row>
    <row r="145" spans="1:1" ht="13">
      <c r="A145" s="73"/>
    </row>
    <row r="146" spans="1:1" ht="13">
      <c r="A146" s="73"/>
    </row>
    <row r="147" spans="1:1" ht="13">
      <c r="A147" s="73"/>
    </row>
    <row r="148" spans="1:1" ht="13">
      <c r="A148" s="73"/>
    </row>
    <row r="149" spans="1:1" ht="13">
      <c r="A149" s="73"/>
    </row>
    <row r="150" spans="1:1" ht="13">
      <c r="A150" s="73"/>
    </row>
    <row r="151" spans="1:1" ht="13">
      <c r="A151" s="73"/>
    </row>
    <row r="152" spans="1:1" ht="13">
      <c r="A152" s="73"/>
    </row>
    <row r="153" spans="1:1" ht="13">
      <c r="A153" s="73"/>
    </row>
    <row r="154" spans="1:1" ht="13">
      <c r="A154" s="73"/>
    </row>
    <row r="155" spans="1:1" ht="13">
      <c r="A155" s="73"/>
    </row>
    <row r="156" spans="1:1" ht="13">
      <c r="A156" s="73"/>
    </row>
    <row r="157" spans="1:1" ht="13">
      <c r="A157" s="73"/>
    </row>
    <row r="158" spans="1:1" ht="13">
      <c r="A158" s="73"/>
    </row>
    <row r="159" spans="1:1" ht="13">
      <c r="A159" s="73"/>
    </row>
    <row r="160" spans="1:1" ht="13">
      <c r="A160" s="73"/>
    </row>
    <row r="161" spans="1:1" ht="13">
      <c r="A161" s="73"/>
    </row>
    <row r="162" spans="1:1" ht="13">
      <c r="A162" s="73"/>
    </row>
    <row r="163" spans="1:1" ht="13">
      <c r="A163" s="73"/>
    </row>
    <row r="164" spans="1:1" ht="13">
      <c r="A164" s="73"/>
    </row>
    <row r="165" spans="1:1" ht="13">
      <c r="A165" s="73"/>
    </row>
    <row r="166" spans="1:1" ht="13">
      <c r="A166" s="73"/>
    </row>
    <row r="167" spans="1:1" ht="13">
      <c r="A167" s="73"/>
    </row>
    <row r="168" spans="1:1" ht="13">
      <c r="A168" s="73"/>
    </row>
    <row r="169" spans="1:1" ht="13">
      <c r="A169" s="73"/>
    </row>
    <row r="170" spans="1:1" ht="13">
      <c r="A170" s="73"/>
    </row>
    <row r="171" spans="1:1" ht="13">
      <c r="A171" s="73"/>
    </row>
    <row r="172" spans="1:1" ht="13">
      <c r="A172" s="73"/>
    </row>
    <row r="173" spans="1:1" ht="13">
      <c r="A173" s="73"/>
    </row>
    <row r="174" spans="1:1" ht="13">
      <c r="A174" s="73"/>
    </row>
    <row r="175" spans="1:1" ht="13">
      <c r="A175" s="73"/>
    </row>
    <row r="176" spans="1:1" ht="13">
      <c r="A176" s="73"/>
    </row>
    <row r="177" spans="1:1" ht="13">
      <c r="A177" s="73"/>
    </row>
    <row r="178" spans="1:1" ht="13">
      <c r="A178" s="73"/>
    </row>
    <row r="179" spans="1:1" ht="13">
      <c r="A179" s="73"/>
    </row>
    <row r="180" spans="1:1" ht="13">
      <c r="A180" s="73"/>
    </row>
    <row r="181" spans="1:1" ht="13">
      <c r="A181" s="73"/>
    </row>
    <row r="182" spans="1:1" ht="13">
      <c r="A182" s="73"/>
    </row>
    <row r="183" spans="1:1" ht="13">
      <c r="A183" s="73"/>
    </row>
    <row r="184" spans="1:1" ht="13">
      <c r="A184" s="73"/>
    </row>
    <row r="185" spans="1:1" ht="13">
      <c r="A185" s="73"/>
    </row>
    <row r="186" spans="1:1" ht="13">
      <c r="A186" s="73"/>
    </row>
    <row r="187" spans="1:1" ht="13">
      <c r="A187" s="73"/>
    </row>
    <row r="188" spans="1:1" ht="13">
      <c r="A188" s="73"/>
    </row>
    <row r="189" spans="1:1" ht="13">
      <c r="A189" s="73"/>
    </row>
    <row r="190" spans="1:1" ht="13">
      <c r="A190" s="73"/>
    </row>
    <row r="191" spans="1:1" ht="13">
      <c r="A191" s="73"/>
    </row>
    <row r="192" spans="1:1" ht="13">
      <c r="A192" s="73"/>
    </row>
    <row r="193" spans="1:1" ht="13">
      <c r="A193" s="73"/>
    </row>
    <row r="194" spans="1:1" ht="13">
      <c r="A194" s="73"/>
    </row>
    <row r="195" spans="1:1" ht="13">
      <c r="A195" s="73"/>
    </row>
    <row r="196" spans="1:1" ht="13">
      <c r="A196" s="73"/>
    </row>
    <row r="197" spans="1:1" ht="13">
      <c r="A197" s="73"/>
    </row>
    <row r="198" spans="1:1" ht="13">
      <c r="A198" s="73"/>
    </row>
    <row r="199" spans="1:1" ht="13">
      <c r="A199" s="73"/>
    </row>
    <row r="200" spans="1:1" ht="13">
      <c r="A200" s="73"/>
    </row>
    <row r="201" spans="1:1" ht="13">
      <c r="A201" s="73"/>
    </row>
    <row r="202" spans="1:1" ht="13">
      <c r="A202" s="73"/>
    </row>
    <row r="203" spans="1:1" ht="13">
      <c r="A203" s="73"/>
    </row>
    <row r="204" spans="1:1" ht="13">
      <c r="A204" s="73"/>
    </row>
    <row r="205" spans="1:1" ht="13">
      <c r="A205" s="73"/>
    </row>
    <row r="206" spans="1:1" ht="13">
      <c r="A206" s="73"/>
    </row>
    <row r="207" spans="1:1" ht="13">
      <c r="A207" s="73"/>
    </row>
    <row r="208" spans="1:1" ht="13">
      <c r="A208" s="73"/>
    </row>
    <row r="209" spans="1:1" ht="13">
      <c r="A209" s="73"/>
    </row>
    <row r="210" spans="1:1" ht="13">
      <c r="A210" s="73"/>
    </row>
    <row r="211" spans="1:1" ht="13">
      <c r="A211" s="73"/>
    </row>
    <row r="212" spans="1:1" ht="13">
      <c r="A212" s="73"/>
    </row>
    <row r="213" spans="1:1" ht="13">
      <c r="A213" s="73"/>
    </row>
    <row r="214" spans="1:1" ht="13">
      <c r="A214" s="73"/>
    </row>
    <row r="215" spans="1:1" ht="13">
      <c r="A215" s="73"/>
    </row>
    <row r="216" spans="1:1" ht="13">
      <c r="A216" s="73"/>
    </row>
    <row r="217" spans="1:1" ht="13">
      <c r="A217" s="73"/>
    </row>
    <row r="218" spans="1:1" ht="13">
      <c r="A218" s="73"/>
    </row>
    <row r="219" spans="1:1" ht="13">
      <c r="A219" s="73"/>
    </row>
    <row r="220" spans="1:1" ht="13">
      <c r="A220" s="73"/>
    </row>
    <row r="221" spans="1:1" ht="13">
      <c r="A221" s="73"/>
    </row>
    <row r="222" spans="1:1" ht="13">
      <c r="A222" s="73"/>
    </row>
    <row r="223" spans="1:1" ht="13">
      <c r="A223" s="73"/>
    </row>
    <row r="224" spans="1:1" ht="13">
      <c r="A224" s="73"/>
    </row>
    <row r="225" spans="1:1" ht="13">
      <c r="A225" s="73"/>
    </row>
    <row r="226" spans="1:1" ht="13">
      <c r="A226" s="73"/>
    </row>
    <row r="227" spans="1:1" ht="13">
      <c r="A227" s="73"/>
    </row>
    <row r="228" spans="1:1" ht="13">
      <c r="A228" s="73"/>
    </row>
    <row r="229" spans="1:1" ht="13">
      <c r="A229" s="73"/>
    </row>
    <row r="230" spans="1:1" ht="13">
      <c r="A230" s="73"/>
    </row>
    <row r="231" spans="1:1" ht="13">
      <c r="A231" s="73"/>
    </row>
    <row r="232" spans="1:1" ht="13">
      <c r="A232" s="73"/>
    </row>
    <row r="233" spans="1:1" ht="13">
      <c r="A233" s="73"/>
    </row>
    <row r="234" spans="1:1" ht="13">
      <c r="A234" s="73"/>
    </row>
    <row r="235" spans="1:1" ht="13">
      <c r="A235" s="73"/>
    </row>
    <row r="236" spans="1:1" ht="13">
      <c r="A236" s="73"/>
    </row>
    <row r="237" spans="1:1" ht="13">
      <c r="A237" s="73"/>
    </row>
    <row r="238" spans="1:1" ht="13">
      <c r="A238" s="73"/>
    </row>
    <row r="239" spans="1:1" ht="13">
      <c r="A239" s="73"/>
    </row>
    <row r="240" spans="1:1" ht="13">
      <c r="A240" s="73"/>
    </row>
    <row r="241" spans="1:1" ht="13">
      <c r="A241" s="73"/>
    </row>
    <row r="242" spans="1:1" ht="13">
      <c r="A242" s="73"/>
    </row>
    <row r="243" spans="1:1" ht="13">
      <c r="A243" s="73"/>
    </row>
    <row r="244" spans="1:1" ht="13">
      <c r="A244" s="73"/>
    </row>
    <row r="245" spans="1:1" ht="13">
      <c r="A245" s="73"/>
    </row>
    <row r="246" spans="1:1" ht="13">
      <c r="A246" s="73"/>
    </row>
    <row r="247" spans="1:1" ht="13">
      <c r="A247" s="73"/>
    </row>
    <row r="248" spans="1:1" ht="13">
      <c r="A248" s="73"/>
    </row>
    <row r="249" spans="1:1" ht="13">
      <c r="A249" s="73"/>
    </row>
    <row r="250" spans="1:1" ht="13">
      <c r="A250" s="73"/>
    </row>
    <row r="251" spans="1:1" ht="13">
      <c r="A251" s="73"/>
    </row>
    <row r="252" spans="1:1" ht="13">
      <c r="A252" s="73"/>
    </row>
    <row r="253" spans="1:1" ht="13">
      <c r="A253" s="73"/>
    </row>
    <row r="254" spans="1:1" ht="13">
      <c r="A254" s="73"/>
    </row>
    <row r="255" spans="1:1" ht="13">
      <c r="A255" s="73"/>
    </row>
    <row r="256" spans="1:1" ht="13">
      <c r="A256" s="73"/>
    </row>
    <row r="257" spans="1:1" ht="13">
      <c r="A257" s="73"/>
    </row>
    <row r="258" spans="1:1" ht="13">
      <c r="A258" s="73"/>
    </row>
    <row r="259" spans="1:1" ht="13">
      <c r="A259" s="73"/>
    </row>
    <row r="260" spans="1:1" ht="13">
      <c r="A260" s="73"/>
    </row>
    <row r="261" spans="1:1" ht="13">
      <c r="A261" s="73"/>
    </row>
    <row r="262" spans="1:1" ht="13">
      <c r="A262" s="73"/>
    </row>
    <row r="263" spans="1:1" ht="13">
      <c r="A263" s="73"/>
    </row>
    <row r="264" spans="1:1" ht="13">
      <c r="A264" s="73"/>
    </row>
    <row r="265" spans="1:1" ht="13">
      <c r="A265" s="73"/>
    </row>
    <row r="266" spans="1:1" ht="13">
      <c r="A266" s="73"/>
    </row>
    <row r="267" spans="1:1" ht="13">
      <c r="A267" s="73"/>
    </row>
    <row r="268" spans="1:1" ht="13">
      <c r="A268" s="73"/>
    </row>
    <row r="269" spans="1:1" ht="13">
      <c r="A269" s="73"/>
    </row>
    <row r="270" spans="1:1" ht="13">
      <c r="A270" s="73"/>
    </row>
    <row r="271" spans="1:1" ht="13">
      <c r="A271" s="73"/>
    </row>
    <row r="272" spans="1:1" ht="13">
      <c r="A272" s="73"/>
    </row>
    <row r="273" spans="1:1" ht="13">
      <c r="A273" s="73"/>
    </row>
    <row r="274" spans="1:1" ht="13">
      <c r="A274" s="73"/>
    </row>
    <row r="275" spans="1:1" ht="13">
      <c r="A275" s="73"/>
    </row>
    <row r="276" spans="1:1" ht="13">
      <c r="A276" s="73"/>
    </row>
    <row r="277" spans="1:1" ht="13">
      <c r="A277" s="73"/>
    </row>
    <row r="278" spans="1:1" ht="13">
      <c r="A278" s="73"/>
    </row>
    <row r="279" spans="1:1" ht="13">
      <c r="A279" s="73"/>
    </row>
    <row r="280" spans="1:1" ht="13">
      <c r="A280" s="73"/>
    </row>
    <row r="281" spans="1:1" ht="13">
      <c r="A281" s="73"/>
    </row>
    <row r="282" spans="1:1" ht="13">
      <c r="A282" s="73"/>
    </row>
    <row r="283" spans="1:1" ht="13">
      <c r="A283" s="73"/>
    </row>
    <row r="284" spans="1:1" ht="13">
      <c r="A284" s="73"/>
    </row>
    <row r="285" spans="1:1" ht="13">
      <c r="A285" s="73"/>
    </row>
    <row r="286" spans="1:1" ht="13">
      <c r="A286" s="73"/>
    </row>
    <row r="287" spans="1:1" ht="13">
      <c r="A287" s="73"/>
    </row>
    <row r="288" spans="1:1" ht="13">
      <c r="A288" s="73"/>
    </row>
    <row r="289" spans="1:1" ht="13">
      <c r="A289" s="73"/>
    </row>
    <row r="290" spans="1:1" ht="13">
      <c r="A290" s="73"/>
    </row>
    <row r="291" spans="1:1" ht="13">
      <c r="A291" s="73"/>
    </row>
    <row r="292" spans="1:1" ht="13">
      <c r="A292" s="73"/>
    </row>
    <row r="293" spans="1:1" ht="13">
      <c r="A293" s="73"/>
    </row>
    <row r="294" spans="1:1" ht="13">
      <c r="A294" s="73"/>
    </row>
    <row r="295" spans="1:1" ht="13">
      <c r="A295" s="73"/>
    </row>
    <row r="296" spans="1:1" ht="13">
      <c r="A296" s="73"/>
    </row>
    <row r="297" spans="1:1" ht="13">
      <c r="A297" s="73"/>
    </row>
    <row r="298" spans="1:1" ht="13">
      <c r="A298" s="73"/>
    </row>
    <row r="299" spans="1:1" ht="13">
      <c r="A299" s="73"/>
    </row>
    <row r="300" spans="1:1" ht="13">
      <c r="A300" s="73"/>
    </row>
    <row r="301" spans="1:1" ht="13">
      <c r="A301" s="73"/>
    </row>
    <row r="302" spans="1:1" ht="13">
      <c r="A302" s="73"/>
    </row>
    <row r="303" spans="1:1" ht="13">
      <c r="A303" s="73"/>
    </row>
    <row r="304" spans="1:1" ht="13">
      <c r="A304" s="73"/>
    </row>
    <row r="305" spans="1:1" ht="13">
      <c r="A305" s="73"/>
    </row>
    <row r="306" spans="1:1" ht="13">
      <c r="A306" s="73"/>
    </row>
    <row r="307" spans="1:1" ht="13">
      <c r="A307" s="73"/>
    </row>
    <row r="308" spans="1:1" ht="13">
      <c r="A308" s="73"/>
    </row>
    <row r="309" spans="1:1" ht="13">
      <c r="A309" s="73"/>
    </row>
    <row r="310" spans="1:1" ht="13">
      <c r="A310" s="73"/>
    </row>
    <row r="311" spans="1:1" ht="13">
      <c r="A311" s="73"/>
    </row>
    <row r="312" spans="1:1" ht="13">
      <c r="A312" s="73"/>
    </row>
    <row r="313" spans="1:1" ht="13">
      <c r="A313" s="73"/>
    </row>
    <row r="314" spans="1:1" ht="13">
      <c r="A314" s="73"/>
    </row>
    <row r="315" spans="1:1" ht="13">
      <c r="A315" s="73"/>
    </row>
    <row r="316" spans="1:1" ht="13">
      <c r="A316" s="73"/>
    </row>
    <row r="317" spans="1:1" ht="13">
      <c r="A317" s="73"/>
    </row>
    <row r="318" spans="1:1" ht="13">
      <c r="A318" s="73"/>
    </row>
    <row r="319" spans="1:1" ht="13">
      <c r="A319" s="73"/>
    </row>
    <row r="320" spans="1:1" ht="13">
      <c r="A320" s="73"/>
    </row>
    <row r="321" spans="1:1" ht="13">
      <c r="A321" s="73"/>
    </row>
    <row r="322" spans="1:1" ht="13">
      <c r="A322" s="73"/>
    </row>
    <row r="323" spans="1:1" ht="13">
      <c r="A323" s="73"/>
    </row>
    <row r="324" spans="1:1" ht="13">
      <c r="A324" s="73"/>
    </row>
    <row r="325" spans="1:1" ht="13">
      <c r="A325" s="73"/>
    </row>
    <row r="326" spans="1:1" ht="13">
      <c r="A326" s="73"/>
    </row>
    <row r="327" spans="1:1" ht="13">
      <c r="A327" s="73"/>
    </row>
    <row r="328" spans="1:1" ht="13">
      <c r="A328" s="73"/>
    </row>
    <row r="329" spans="1:1" ht="13">
      <c r="A329" s="73"/>
    </row>
    <row r="330" spans="1:1" ht="13">
      <c r="A330" s="73"/>
    </row>
    <row r="331" spans="1:1" ht="13">
      <c r="A331" s="73"/>
    </row>
    <row r="332" spans="1:1" ht="13">
      <c r="A332" s="73"/>
    </row>
    <row r="333" spans="1:1" ht="13">
      <c r="A333" s="73"/>
    </row>
    <row r="334" spans="1:1" ht="13">
      <c r="A334" s="73"/>
    </row>
    <row r="335" spans="1:1" ht="13">
      <c r="A335" s="73"/>
    </row>
    <row r="336" spans="1:1" ht="13">
      <c r="A336" s="73"/>
    </row>
    <row r="337" spans="1:1" ht="13">
      <c r="A337" s="73"/>
    </row>
    <row r="338" spans="1:1" ht="13">
      <c r="A338" s="73"/>
    </row>
    <row r="339" spans="1:1" ht="13">
      <c r="A339" s="73"/>
    </row>
    <row r="340" spans="1:1" ht="13">
      <c r="A340" s="73"/>
    </row>
    <row r="341" spans="1:1" ht="13">
      <c r="A341" s="73"/>
    </row>
    <row r="342" spans="1:1" ht="13">
      <c r="A342" s="73"/>
    </row>
    <row r="343" spans="1:1" ht="13">
      <c r="A343" s="73"/>
    </row>
    <row r="344" spans="1:1" ht="13">
      <c r="A344" s="73"/>
    </row>
    <row r="345" spans="1:1" ht="13">
      <c r="A345" s="73"/>
    </row>
    <row r="346" spans="1:1" ht="13">
      <c r="A346" s="73"/>
    </row>
    <row r="347" spans="1:1" ht="13">
      <c r="A347" s="73"/>
    </row>
    <row r="348" spans="1:1" ht="13">
      <c r="A348" s="73"/>
    </row>
    <row r="349" spans="1:1" ht="13">
      <c r="A349" s="73"/>
    </row>
    <row r="350" spans="1:1" ht="13">
      <c r="A350" s="73"/>
    </row>
    <row r="351" spans="1:1" ht="13">
      <c r="A351" s="73"/>
    </row>
    <row r="352" spans="1:1" ht="13">
      <c r="A352" s="73"/>
    </row>
    <row r="353" spans="1:1" ht="13">
      <c r="A353" s="73"/>
    </row>
    <row r="354" spans="1:1" ht="13">
      <c r="A354" s="73"/>
    </row>
    <row r="355" spans="1:1" ht="13">
      <c r="A355" s="73"/>
    </row>
    <row r="356" spans="1:1" ht="13">
      <c r="A356" s="73"/>
    </row>
    <row r="357" spans="1:1" ht="13">
      <c r="A357" s="73"/>
    </row>
    <row r="358" spans="1:1" ht="13">
      <c r="A358" s="73"/>
    </row>
    <row r="359" spans="1:1" ht="13">
      <c r="A359" s="73"/>
    </row>
    <row r="360" spans="1:1" ht="13">
      <c r="A360" s="73"/>
    </row>
    <row r="361" spans="1:1" ht="13">
      <c r="A361" s="73"/>
    </row>
    <row r="362" spans="1:1" ht="13">
      <c r="A362" s="73"/>
    </row>
    <row r="363" spans="1:1" ht="13">
      <c r="A363" s="73"/>
    </row>
    <row r="364" spans="1:1" ht="13">
      <c r="A364" s="73"/>
    </row>
    <row r="365" spans="1:1" ht="13">
      <c r="A365" s="73"/>
    </row>
    <row r="366" spans="1:1" ht="13">
      <c r="A366" s="73"/>
    </row>
    <row r="367" spans="1:1" ht="13">
      <c r="A367" s="73"/>
    </row>
    <row r="368" spans="1:1" ht="13">
      <c r="A368" s="73"/>
    </row>
    <row r="369" spans="1:1" ht="13">
      <c r="A369" s="73"/>
    </row>
    <row r="370" spans="1:1" ht="13">
      <c r="A370" s="73"/>
    </row>
    <row r="371" spans="1:1" ht="13">
      <c r="A371" s="73"/>
    </row>
    <row r="372" spans="1:1" ht="13">
      <c r="A372" s="73"/>
    </row>
    <row r="373" spans="1:1" ht="13">
      <c r="A373" s="73"/>
    </row>
    <row r="374" spans="1:1" ht="13">
      <c r="A374" s="73"/>
    </row>
    <row r="375" spans="1:1" ht="13">
      <c r="A375" s="73"/>
    </row>
    <row r="376" spans="1:1" ht="13">
      <c r="A376" s="73"/>
    </row>
    <row r="377" spans="1:1" ht="13">
      <c r="A377" s="73"/>
    </row>
    <row r="378" spans="1:1" ht="13">
      <c r="A378" s="73"/>
    </row>
    <row r="379" spans="1:1" ht="13">
      <c r="A379" s="73"/>
    </row>
    <row r="380" spans="1:1" ht="13">
      <c r="A380" s="73"/>
    </row>
    <row r="381" spans="1:1" ht="13">
      <c r="A381" s="73"/>
    </row>
    <row r="382" spans="1:1" ht="13">
      <c r="A382" s="73"/>
    </row>
    <row r="383" spans="1:1" ht="13">
      <c r="A383" s="73"/>
    </row>
    <row r="384" spans="1:1" ht="13">
      <c r="A384" s="73"/>
    </row>
    <row r="385" spans="1:1" ht="13">
      <c r="A385" s="73"/>
    </row>
    <row r="386" spans="1:1" ht="13">
      <c r="A386" s="73"/>
    </row>
    <row r="387" spans="1:1" ht="13">
      <c r="A387" s="73"/>
    </row>
    <row r="388" spans="1:1" ht="13">
      <c r="A388" s="73"/>
    </row>
    <row r="389" spans="1:1" ht="13">
      <c r="A389" s="73"/>
    </row>
    <row r="390" spans="1:1" ht="13">
      <c r="A390" s="73"/>
    </row>
    <row r="391" spans="1:1" ht="13">
      <c r="A391" s="73"/>
    </row>
    <row r="392" spans="1:1" ht="13">
      <c r="A392" s="73"/>
    </row>
    <row r="393" spans="1:1" ht="13">
      <c r="A393" s="73"/>
    </row>
    <row r="394" spans="1:1" ht="13">
      <c r="A394" s="73"/>
    </row>
    <row r="395" spans="1:1" ht="13">
      <c r="A395" s="73"/>
    </row>
    <row r="396" spans="1:1" ht="13">
      <c r="A396" s="73"/>
    </row>
    <row r="397" spans="1:1" ht="13">
      <c r="A397" s="73"/>
    </row>
    <row r="398" spans="1:1" ht="13">
      <c r="A398" s="73"/>
    </row>
    <row r="399" spans="1:1" ht="13">
      <c r="A399" s="73"/>
    </row>
    <row r="400" spans="1:1" ht="13">
      <c r="A400" s="73"/>
    </row>
    <row r="401" spans="1:1" ht="13">
      <c r="A401" s="73"/>
    </row>
    <row r="402" spans="1:1" ht="13">
      <c r="A402" s="73"/>
    </row>
    <row r="403" spans="1:1" ht="13">
      <c r="A403" s="73"/>
    </row>
    <row r="404" spans="1:1" ht="13">
      <c r="A404" s="73"/>
    </row>
    <row r="405" spans="1:1" ht="13">
      <c r="A405" s="73"/>
    </row>
    <row r="406" spans="1:1" ht="13">
      <c r="A406" s="73"/>
    </row>
    <row r="407" spans="1:1" ht="13">
      <c r="A407" s="73"/>
    </row>
    <row r="408" spans="1:1" ht="13">
      <c r="A408" s="73"/>
    </row>
    <row r="409" spans="1:1" ht="13">
      <c r="A409" s="73"/>
    </row>
    <row r="410" spans="1:1" ht="13">
      <c r="A410" s="73"/>
    </row>
    <row r="411" spans="1:1" ht="13">
      <c r="A411" s="73"/>
    </row>
    <row r="412" spans="1:1" ht="13">
      <c r="A412" s="73"/>
    </row>
    <row r="413" spans="1:1" ht="13">
      <c r="A413" s="73"/>
    </row>
    <row r="414" spans="1:1" ht="13">
      <c r="A414" s="73"/>
    </row>
    <row r="415" spans="1:1" ht="13">
      <c r="A415" s="73"/>
    </row>
    <row r="416" spans="1:1" ht="13">
      <c r="A416" s="73"/>
    </row>
    <row r="417" spans="1:1" ht="13">
      <c r="A417" s="73"/>
    </row>
    <row r="418" spans="1:1" ht="13">
      <c r="A418" s="73"/>
    </row>
    <row r="419" spans="1:1" ht="13">
      <c r="A419" s="73"/>
    </row>
    <row r="420" spans="1:1" ht="13">
      <c r="A420" s="73"/>
    </row>
    <row r="421" spans="1:1" ht="13">
      <c r="A421" s="73"/>
    </row>
    <row r="422" spans="1:1" ht="13">
      <c r="A422" s="73"/>
    </row>
    <row r="423" spans="1:1" ht="13">
      <c r="A423" s="73"/>
    </row>
    <row r="424" spans="1:1" ht="13">
      <c r="A424" s="73"/>
    </row>
    <row r="425" spans="1:1" ht="13">
      <c r="A425" s="73"/>
    </row>
    <row r="426" spans="1:1" ht="13">
      <c r="A426" s="73"/>
    </row>
    <row r="427" spans="1:1" ht="13">
      <c r="A427" s="73"/>
    </row>
    <row r="428" spans="1:1" ht="13">
      <c r="A428" s="73"/>
    </row>
    <row r="429" spans="1:1" ht="13">
      <c r="A429" s="73"/>
    </row>
    <row r="430" spans="1:1" ht="13">
      <c r="A430" s="73"/>
    </row>
    <row r="431" spans="1:1" ht="13">
      <c r="A431" s="73"/>
    </row>
    <row r="432" spans="1:1" ht="13">
      <c r="A432" s="73"/>
    </row>
    <row r="433" spans="1:1" ht="13">
      <c r="A433" s="73"/>
    </row>
    <row r="434" spans="1:1" ht="13">
      <c r="A434" s="73"/>
    </row>
    <row r="435" spans="1:1" ht="13">
      <c r="A435" s="73"/>
    </row>
    <row r="436" spans="1:1" ht="13">
      <c r="A436" s="73"/>
    </row>
    <row r="437" spans="1:1" ht="13">
      <c r="A437" s="73"/>
    </row>
    <row r="438" spans="1:1" ht="13">
      <c r="A438" s="73"/>
    </row>
    <row r="439" spans="1:1" ht="13">
      <c r="A439" s="73"/>
    </row>
    <row r="440" spans="1:1" ht="13">
      <c r="A440" s="73"/>
    </row>
    <row r="441" spans="1:1" ht="13">
      <c r="A441" s="73"/>
    </row>
    <row r="442" spans="1:1" ht="13">
      <c r="A442" s="73"/>
    </row>
    <row r="443" spans="1:1" ht="13">
      <c r="A443" s="73"/>
    </row>
    <row r="444" spans="1:1" ht="13">
      <c r="A444" s="73"/>
    </row>
    <row r="445" spans="1:1" ht="13">
      <c r="A445" s="73"/>
    </row>
    <row r="446" spans="1:1" ht="13">
      <c r="A446" s="73"/>
    </row>
    <row r="447" spans="1:1" ht="13">
      <c r="A447" s="73"/>
    </row>
    <row r="448" spans="1:1" ht="13">
      <c r="A448" s="73"/>
    </row>
    <row r="449" spans="1:1" ht="13">
      <c r="A449" s="73"/>
    </row>
    <row r="450" spans="1:1" ht="13">
      <c r="A450" s="73"/>
    </row>
    <row r="451" spans="1:1" ht="13">
      <c r="A451" s="73"/>
    </row>
    <row r="452" spans="1:1" ht="13">
      <c r="A452" s="73"/>
    </row>
    <row r="453" spans="1:1" ht="13">
      <c r="A453" s="73"/>
    </row>
    <row r="454" spans="1:1" ht="13">
      <c r="A454" s="73"/>
    </row>
    <row r="455" spans="1:1" ht="13">
      <c r="A455" s="73"/>
    </row>
    <row r="456" spans="1:1" ht="13">
      <c r="A456" s="73"/>
    </row>
    <row r="457" spans="1:1" ht="13">
      <c r="A457" s="73"/>
    </row>
    <row r="458" spans="1:1" ht="13">
      <c r="A458" s="73"/>
    </row>
    <row r="459" spans="1:1" ht="13">
      <c r="A459" s="73"/>
    </row>
    <row r="460" spans="1:1" ht="13">
      <c r="A460" s="73"/>
    </row>
    <row r="461" spans="1:1" ht="13">
      <c r="A461" s="73"/>
    </row>
    <row r="462" spans="1:1" ht="13">
      <c r="A462" s="73"/>
    </row>
    <row r="463" spans="1:1" ht="13">
      <c r="A463" s="73"/>
    </row>
    <row r="464" spans="1:1" ht="13">
      <c r="A464" s="73"/>
    </row>
    <row r="465" spans="1:1" ht="13">
      <c r="A465" s="73"/>
    </row>
    <row r="466" spans="1:1" ht="13">
      <c r="A466" s="73"/>
    </row>
    <row r="467" spans="1:1" ht="13">
      <c r="A467" s="73"/>
    </row>
    <row r="468" spans="1:1" ht="13">
      <c r="A468" s="73"/>
    </row>
    <row r="469" spans="1:1" ht="13">
      <c r="A469" s="73"/>
    </row>
    <row r="470" spans="1:1" ht="13">
      <c r="A470" s="73"/>
    </row>
    <row r="471" spans="1:1" ht="13">
      <c r="A471" s="73"/>
    </row>
    <row r="472" spans="1:1" ht="13">
      <c r="A472" s="73"/>
    </row>
    <row r="473" spans="1:1" ht="13">
      <c r="A473" s="73"/>
    </row>
    <row r="474" spans="1:1" ht="13">
      <c r="A474" s="73"/>
    </row>
    <row r="475" spans="1:1" ht="13">
      <c r="A475" s="73"/>
    </row>
    <row r="476" spans="1:1" ht="13">
      <c r="A476" s="73"/>
    </row>
    <row r="477" spans="1:1" ht="13">
      <c r="A477" s="73"/>
    </row>
    <row r="478" spans="1:1" ht="13">
      <c r="A478" s="73"/>
    </row>
    <row r="479" spans="1:1" ht="13">
      <c r="A479" s="73"/>
    </row>
    <row r="480" spans="1:1" ht="13">
      <c r="A480" s="73"/>
    </row>
    <row r="481" spans="1:1" ht="13">
      <c r="A481" s="73"/>
    </row>
    <row r="482" spans="1:1" ht="13">
      <c r="A482" s="73"/>
    </row>
    <row r="483" spans="1:1" ht="13">
      <c r="A483" s="73"/>
    </row>
    <row r="484" spans="1:1" ht="13">
      <c r="A484" s="73"/>
    </row>
    <row r="485" spans="1:1" ht="13">
      <c r="A485" s="73"/>
    </row>
    <row r="486" spans="1:1" ht="13">
      <c r="A486" s="73"/>
    </row>
    <row r="487" spans="1:1" ht="13">
      <c r="A487" s="73"/>
    </row>
    <row r="488" spans="1:1" ht="13">
      <c r="A488" s="73"/>
    </row>
    <row r="489" spans="1:1" ht="13">
      <c r="A489" s="73"/>
    </row>
    <row r="490" spans="1:1" ht="13">
      <c r="A490" s="73"/>
    </row>
    <row r="491" spans="1:1" ht="13">
      <c r="A491" s="73"/>
    </row>
    <row r="492" spans="1:1" ht="13">
      <c r="A492" s="73"/>
    </row>
    <row r="493" spans="1:1" ht="13">
      <c r="A493" s="73"/>
    </row>
    <row r="494" spans="1:1" ht="13">
      <c r="A494" s="73"/>
    </row>
    <row r="495" spans="1:1" ht="13">
      <c r="A495" s="73"/>
    </row>
    <row r="496" spans="1:1" ht="13">
      <c r="A496" s="73"/>
    </row>
    <row r="497" spans="1:1" ht="13">
      <c r="A497" s="73"/>
    </row>
    <row r="498" spans="1:1" ht="13">
      <c r="A498" s="73"/>
    </row>
    <row r="499" spans="1:1" ht="13">
      <c r="A499" s="73"/>
    </row>
    <row r="500" spans="1:1" ht="13">
      <c r="A500" s="73"/>
    </row>
    <row r="501" spans="1:1" ht="13">
      <c r="A501" s="73"/>
    </row>
    <row r="502" spans="1:1" ht="13">
      <c r="A502" s="73"/>
    </row>
    <row r="503" spans="1:1" ht="13">
      <c r="A503" s="73"/>
    </row>
    <row r="504" spans="1:1" ht="13">
      <c r="A504" s="73"/>
    </row>
    <row r="505" spans="1:1" ht="13">
      <c r="A505" s="73"/>
    </row>
    <row r="506" spans="1:1" ht="13">
      <c r="A506" s="73"/>
    </row>
    <row r="507" spans="1:1" ht="13">
      <c r="A507" s="73"/>
    </row>
    <row r="508" spans="1:1" ht="13">
      <c r="A508" s="73"/>
    </row>
    <row r="509" spans="1:1" ht="13">
      <c r="A509" s="73"/>
    </row>
    <row r="510" spans="1:1" ht="13">
      <c r="A510" s="73"/>
    </row>
    <row r="511" spans="1:1" ht="13">
      <c r="A511" s="73"/>
    </row>
    <row r="512" spans="1:1" ht="13">
      <c r="A512" s="73"/>
    </row>
    <row r="513" spans="1:1" ht="13">
      <c r="A513" s="73"/>
    </row>
    <row r="514" spans="1:1" ht="13">
      <c r="A514" s="73"/>
    </row>
    <row r="515" spans="1:1" ht="13">
      <c r="A515" s="73"/>
    </row>
    <row r="516" spans="1:1" ht="13">
      <c r="A516" s="73"/>
    </row>
    <row r="517" spans="1:1" ht="13">
      <c r="A517" s="73"/>
    </row>
    <row r="518" spans="1:1" ht="13">
      <c r="A518" s="73"/>
    </row>
    <row r="519" spans="1:1" ht="13">
      <c r="A519" s="73"/>
    </row>
    <row r="520" spans="1:1" ht="13">
      <c r="A520" s="73"/>
    </row>
    <row r="521" spans="1:1" ht="13">
      <c r="A521" s="73"/>
    </row>
    <row r="522" spans="1:1" ht="13">
      <c r="A522" s="73"/>
    </row>
    <row r="523" spans="1:1" ht="13">
      <c r="A523" s="73"/>
    </row>
    <row r="524" spans="1:1" ht="13">
      <c r="A524" s="73"/>
    </row>
    <row r="525" spans="1:1" ht="13">
      <c r="A525" s="73"/>
    </row>
    <row r="526" spans="1:1" ht="13">
      <c r="A526" s="73"/>
    </row>
    <row r="527" spans="1:1" ht="13">
      <c r="A527" s="73"/>
    </row>
    <row r="528" spans="1:1" ht="13">
      <c r="A528" s="73"/>
    </row>
    <row r="529" spans="1:1" ht="13">
      <c r="A529" s="73"/>
    </row>
    <row r="530" spans="1:1" ht="13">
      <c r="A530" s="73"/>
    </row>
    <row r="531" spans="1:1" ht="13">
      <c r="A531" s="73"/>
    </row>
    <row r="532" spans="1:1" ht="13">
      <c r="A532" s="73"/>
    </row>
    <row r="533" spans="1:1" ht="13">
      <c r="A533" s="73"/>
    </row>
    <row r="534" spans="1:1" ht="13">
      <c r="A534" s="73"/>
    </row>
    <row r="535" spans="1:1" ht="13">
      <c r="A535" s="73"/>
    </row>
    <row r="536" spans="1:1" ht="13">
      <c r="A536" s="73"/>
    </row>
    <row r="537" spans="1:1" ht="13">
      <c r="A537" s="73"/>
    </row>
    <row r="538" spans="1:1" ht="13">
      <c r="A538" s="73"/>
    </row>
    <row r="539" spans="1:1" ht="13">
      <c r="A539" s="73"/>
    </row>
    <row r="540" spans="1:1" ht="13">
      <c r="A540" s="73"/>
    </row>
    <row r="541" spans="1:1" ht="13">
      <c r="A541" s="73"/>
    </row>
    <row r="542" spans="1:1" ht="13">
      <c r="A542" s="73"/>
    </row>
    <row r="543" spans="1:1" ht="13">
      <c r="A543" s="73"/>
    </row>
    <row r="544" spans="1:1" ht="13">
      <c r="A544" s="73"/>
    </row>
    <row r="545" spans="1:1" ht="13">
      <c r="A545" s="73"/>
    </row>
    <row r="546" spans="1:1" ht="13">
      <c r="A546" s="73"/>
    </row>
    <row r="547" spans="1:1" ht="13">
      <c r="A547" s="73"/>
    </row>
    <row r="548" spans="1:1" ht="13">
      <c r="A548" s="73"/>
    </row>
    <row r="549" spans="1:1" ht="13">
      <c r="A549" s="73"/>
    </row>
    <row r="550" spans="1:1" ht="13">
      <c r="A550" s="73"/>
    </row>
    <row r="551" spans="1:1" ht="13">
      <c r="A551" s="73"/>
    </row>
    <row r="552" spans="1:1" ht="13">
      <c r="A552" s="73"/>
    </row>
    <row r="553" spans="1:1" ht="13">
      <c r="A553" s="73"/>
    </row>
    <row r="554" spans="1:1" ht="13">
      <c r="A554" s="73"/>
    </row>
    <row r="555" spans="1:1" ht="13">
      <c r="A555" s="73"/>
    </row>
    <row r="556" spans="1:1" ht="13">
      <c r="A556" s="73"/>
    </row>
    <row r="557" spans="1:1" ht="13">
      <c r="A557" s="73"/>
    </row>
    <row r="558" spans="1:1" ht="13">
      <c r="A558" s="73"/>
    </row>
    <row r="559" spans="1:1" ht="13">
      <c r="A559" s="73"/>
    </row>
    <row r="560" spans="1:1" ht="13">
      <c r="A560" s="73"/>
    </row>
    <row r="561" spans="1:1" ht="13">
      <c r="A561" s="73"/>
    </row>
    <row r="562" spans="1:1" ht="13">
      <c r="A562" s="73"/>
    </row>
    <row r="563" spans="1:1" ht="13">
      <c r="A563" s="73"/>
    </row>
    <row r="564" spans="1:1" ht="13">
      <c r="A564" s="73"/>
    </row>
    <row r="565" spans="1:1" ht="13">
      <c r="A565" s="73"/>
    </row>
    <row r="566" spans="1:1" ht="13">
      <c r="A566" s="73"/>
    </row>
    <row r="567" spans="1:1" ht="13">
      <c r="A567" s="73"/>
    </row>
    <row r="568" spans="1:1" ht="13">
      <c r="A568" s="73"/>
    </row>
    <row r="569" spans="1:1" ht="13">
      <c r="A569" s="73"/>
    </row>
    <row r="570" spans="1:1" ht="13">
      <c r="A570" s="73"/>
    </row>
    <row r="571" spans="1:1" ht="13">
      <c r="A571" s="73"/>
    </row>
    <row r="572" spans="1:1" ht="13">
      <c r="A572" s="73"/>
    </row>
    <row r="573" spans="1:1" ht="13">
      <c r="A573" s="73"/>
    </row>
    <row r="574" spans="1:1" ht="13">
      <c r="A574" s="73"/>
    </row>
    <row r="575" spans="1:1" ht="13">
      <c r="A575" s="73"/>
    </row>
    <row r="576" spans="1:1" ht="13">
      <c r="A576" s="73"/>
    </row>
    <row r="577" spans="1:1" ht="13">
      <c r="A577" s="73"/>
    </row>
    <row r="578" spans="1:1" ht="13">
      <c r="A578" s="73"/>
    </row>
    <row r="579" spans="1:1" ht="13">
      <c r="A579" s="73"/>
    </row>
    <row r="580" spans="1:1" ht="13">
      <c r="A580" s="73"/>
    </row>
    <row r="581" spans="1:1" ht="13">
      <c r="A581" s="73"/>
    </row>
    <row r="582" spans="1:1" ht="13">
      <c r="A582" s="73"/>
    </row>
    <row r="583" spans="1:1" ht="13">
      <c r="A583" s="73"/>
    </row>
    <row r="584" spans="1:1" ht="13">
      <c r="A584" s="73"/>
    </row>
    <row r="585" spans="1:1" ht="13">
      <c r="A585" s="73"/>
    </row>
    <row r="586" spans="1:1" ht="13">
      <c r="A586" s="73"/>
    </row>
    <row r="587" spans="1:1" ht="13">
      <c r="A587" s="73"/>
    </row>
    <row r="588" spans="1:1" ht="13">
      <c r="A588" s="73"/>
    </row>
    <row r="589" spans="1:1" ht="13">
      <c r="A589" s="73"/>
    </row>
    <row r="590" spans="1:1" ht="13">
      <c r="A590" s="73"/>
    </row>
    <row r="591" spans="1:1" ht="13">
      <c r="A591" s="73"/>
    </row>
    <row r="592" spans="1:1" ht="13">
      <c r="A592" s="73"/>
    </row>
    <row r="593" spans="1:1" ht="13">
      <c r="A593" s="73"/>
    </row>
    <row r="594" spans="1:1" ht="13">
      <c r="A594" s="73"/>
    </row>
    <row r="595" spans="1:1" ht="13">
      <c r="A595" s="73"/>
    </row>
    <row r="596" spans="1:1" ht="13">
      <c r="A596" s="73"/>
    </row>
    <row r="597" spans="1:1" ht="13">
      <c r="A597" s="73"/>
    </row>
    <row r="598" spans="1:1" ht="13">
      <c r="A598" s="73"/>
    </row>
    <row r="599" spans="1:1" ht="13">
      <c r="A599" s="73"/>
    </row>
    <row r="600" spans="1:1" ht="13">
      <c r="A600" s="73"/>
    </row>
    <row r="601" spans="1:1" ht="13">
      <c r="A601" s="73"/>
    </row>
    <row r="602" spans="1:1" ht="13">
      <c r="A602" s="73"/>
    </row>
    <row r="603" spans="1:1" ht="13">
      <c r="A603" s="73"/>
    </row>
    <row r="604" spans="1:1" ht="13">
      <c r="A604" s="73"/>
    </row>
    <row r="605" spans="1:1" ht="13">
      <c r="A605" s="73"/>
    </row>
    <row r="606" spans="1:1" ht="13">
      <c r="A606" s="73"/>
    </row>
    <row r="607" spans="1:1" ht="13">
      <c r="A607" s="73"/>
    </row>
    <row r="608" spans="1:1" ht="13">
      <c r="A608" s="73"/>
    </row>
    <row r="609" spans="1:1" ht="13">
      <c r="A609" s="73"/>
    </row>
    <row r="610" spans="1:1" ht="13">
      <c r="A610" s="73"/>
    </row>
    <row r="611" spans="1:1" ht="13">
      <c r="A611" s="73"/>
    </row>
    <row r="612" spans="1:1" ht="13">
      <c r="A612" s="73"/>
    </row>
    <row r="613" spans="1:1" ht="13">
      <c r="A613" s="73"/>
    </row>
    <row r="614" spans="1:1" ht="13">
      <c r="A614" s="73"/>
    </row>
    <row r="615" spans="1:1" ht="13">
      <c r="A615" s="73"/>
    </row>
    <row r="616" spans="1:1" ht="13">
      <c r="A616" s="73"/>
    </row>
    <row r="617" spans="1:1" ht="13">
      <c r="A617" s="73"/>
    </row>
    <row r="618" spans="1:1" ht="13">
      <c r="A618" s="73"/>
    </row>
    <row r="619" spans="1:1" ht="13">
      <c r="A619" s="73"/>
    </row>
    <row r="620" spans="1:1" ht="13">
      <c r="A620" s="73"/>
    </row>
    <row r="621" spans="1:1" ht="13">
      <c r="A621" s="73"/>
    </row>
    <row r="622" spans="1:1" ht="13">
      <c r="A622" s="73"/>
    </row>
    <row r="623" spans="1:1" ht="13">
      <c r="A623" s="73"/>
    </row>
    <row r="624" spans="1:1" ht="13">
      <c r="A624" s="73"/>
    </row>
    <row r="625" spans="1:1" ht="13">
      <c r="A625" s="73"/>
    </row>
    <row r="626" spans="1:1" ht="13">
      <c r="A626" s="73"/>
    </row>
    <row r="627" spans="1:1" ht="13">
      <c r="A627" s="73"/>
    </row>
    <row r="628" spans="1:1" ht="13">
      <c r="A628" s="73"/>
    </row>
    <row r="629" spans="1:1" ht="13">
      <c r="A629" s="73"/>
    </row>
    <row r="630" spans="1:1" ht="13">
      <c r="A630" s="73"/>
    </row>
    <row r="631" spans="1:1" ht="13">
      <c r="A631" s="73"/>
    </row>
    <row r="632" spans="1:1" ht="13">
      <c r="A632" s="73"/>
    </row>
    <row r="633" spans="1:1" ht="13">
      <c r="A633" s="73"/>
    </row>
    <row r="634" spans="1:1" ht="13">
      <c r="A634" s="73"/>
    </row>
    <row r="635" spans="1:1" ht="13">
      <c r="A635" s="73"/>
    </row>
    <row r="636" spans="1:1" ht="13">
      <c r="A636" s="73"/>
    </row>
    <row r="637" spans="1:1" ht="13">
      <c r="A637" s="73"/>
    </row>
    <row r="638" spans="1:1" ht="13">
      <c r="A638" s="73"/>
    </row>
    <row r="639" spans="1:1" ht="13">
      <c r="A639" s="73"/>
    </row>
    <row r="640" spans="1:1" ht="13">
      <c r="A640" s="73"/>
    </row>
    <row r="641" spans="1:1" ht="13">
      <c r="A641" s="73"/>
    </row>
    <row r="642" spans="1:1" ht="13">
      <c r="A642" s="73"/>
    </row>
    <row r="643" spans="1:1" ht="13">
      <c r="A643" s="73"/>
    </row>
    <row r="644" spans="1:1" ht="13">
      <c r="A644" s="73"/>
    </row>
    <row r="645" spans="1:1" ht="13">
      <c r="A645" s="73"/>
    </row>
    <row r="646" spans="1:1" ht="13">
      <c r="A646" s="73"/>
    </row>
    <row r="647" spans="1:1" ht="13">
      <c r="A647" s="73"/>
    </row>
    <row r="648" spans="1:1" ht="13">
      <c r="A648" s="73"/>
    </row>
    <row r="649" spans="1:1" ht="13">
      <c r="A649" s="73"/>
    </row>
    <row r="650" spans="1:1" ht="13">
      <c r="A650" s="73"/>
    </row>
    <row r="651" spans="1:1" ht="13">
      <c r="A651" s="73"/>
    </row>
    <row r="652" spans="1:1" ht="13">
      <c r="A652" s="73"/>
    </row>
    <row r="653" spans="1:1" ht="13">
      <c r="A653" s="73"/>
    </row>
    <row r="654" spans="1:1" ht="13">
      <c r="A654" s="73"/>
    </row>
    <row r="655" spans="1:1" ht="13">
      <c r="A655" s="73"/>
    </row>
    <row r="656" spans="1:1" ht="13">
      <c r="A656" s="73"/>
    </row>
    <row r="657" spans="1:1" ht="13">
      <c r="A657" s="73"/>
    </row>
    <row r="658" spans="1:1" ht="13">
      <c r="A658" s="73"/>
    </row>
    <row r="659" spans="1:1" ht="13">
      <c r="A659" s="73"/>
    </row>
    <row r="660" spans="1:1" ht="13">
      <c r="A660" s="73"/>
    </row>
    <row r="661" spans="1:1" ht="13">
      <c r="A661" s="73"/>
    </row>
    <row r="662" spans="1:1" ht="13">
      <c r="A662" s="73"/>
    </row>
    <row r="663" spans="1:1" ht="13">
      <c r="A663" s="73"/>
    </row>
    <row r="664" spans="1:1" ht="13">
      <c r="A664" s="73"/>
    </row>
    <row r="665" spans="1:1" ht="13">
      <c r="A665" s="73"/>
    </row>
    <row r="666" spans="1:1" ht="13">
      <c r="A666" s="73"/>
    </row>
    <row r="667" spans="1:1" ht="13">
      <c r="A667" s="73"/>
    </row>
    <row r="668" spans="1:1" ht="13">
      <c r="A668" s="73"/>
    </row>
    <row r="669" spans="1:1" ht="13">
      <c r="A669" s="73"/>
    </row>
    <row r="670" spans="1:1" ht="13">
      <c r="A670" s="73"/>
    </row>
    <row r="671" spans="1:1" ht="13">
      <c r="A671" s="73"/>
    </row>
    <row r="672" spans="1:1" ht="13">
      <c r="A672" s="73"/>
    </row>
    <row r="673" spans="1:1" ht="13">
      <c r="A673" s="73"/>
    </row>
    <row r="674" spans="1:1" ht="13">
      <c r="A674" s="73"/>
    </row>
    <row r="675" spans="1:1" ht="13">
      <c r="A675" s="73"/>
    </row>
    <row r="676" spans="1:1" ht="13">
      <c r="A676" s="73"/>
    </row>
    <row r="677" spans="1:1" ht="13">
      <c r="A677" s="73"/>
    </row>
    <row r="678" spans="1:1" ht="13">
      <c r="A678" s="73"/>
    </row>
    <row r="679" spans="1:1" ht="13">
      <c r="A679" s="73"/>
    </row>
    <row r="680" spans="1:1" ht="13">
      <c r="A680" s="73"/>
    </row>
    <row r="681" spans="1:1" ht="13">
      <c r="A681" s="73"/>
    </row>
    <row r="682" spans="1:1" ht="13">
      <c r="A682" s="73"/>
    </row>
    <row r="683" spans="1:1" ht="13">
      <c r="A683" s="73"/>
    </row>
    <row r="684" spans="1:1" ht="13">
      <c r="A684" s="73"/>
    </row>
    <row r="685" spans="1:1" ht="13">
      <c r="A685" s="73"/>
    </row>
    <row r="686" spans="1:1" ht="13">
      <c r="A686" s="73"/>
    </row>
    <row r="687" spans="1:1" ht="13">
      <c r="A687" s="73"/>
    </row>
    <row r="688" spans="1:1" ht="13">
      <c r="A688" s="73"/>
    </row>
    <row r="689" spans="1:1" ht="13">
      <c r="A689" s="73"/>
    </row>
    <row r="690" spans="1:1" ht="13">
      <c r="A690" s="73"/>
    </row>
    <row r="691" spans="1:1" ht="13">
      <c r="A691" s="73"/>
    </row>
    <row r="692" spans="1:1" ht="13">
      <c r="A692" s="73"/>
    </row>
    <row r="693" spans="1:1" ht="13">
      <c r="A693" s="73"/>
    </row>
    <row r="694" spans="1:1" ht="13">
      <c r="A694" s="73"/>
    </row>
    <row r="695" spans="1:1" ht="13">
      <c r="A695" s="73"/>
    </row>
    <row r="696" spans="1:1" ht="13">
      <c r="A696" s="73"/>
    </row>
    <row r="697" spans="1:1" ht="13">
      <c r="A697" s="73"/>
    </row>
    <row r="698" spans="1:1" ht="13">
      <c r="A698" s="73"/>
    </row>
    <row r="699" spans="1:1" ht="13">
      <c r="A699" s="73"/>
    </row>
    <row r="700" spans="1:1" ht="13">
      <c r="A700" s="73"/>
    </row>
    <row r="701" spans="1:1" ht="13">
      <c r="A701" s="73"/>
    </row>
    <row r="702" spans="1:1" ht="13">
      <c r="A702" s="73"/>
    </row>
    <row r="703" spans="1:1" ht="13">
      <c r="A703" s="73"/>
    </row>
    <row r="704" spans="1:1" ht="13">
      <c r="A704" s="73"/>
    </row>
    <row r="705" spans="1:1" ht="13">
      <c r="A705" s="73"/>
    </row>
    <row r="706" spans="1:1" ht="13">
      <c r="A706" s="73"/>
    </row>
    <row r="707" spans="1:1" ht="13">
      <c r="A707" s="73"/>
    </row>
    <row r="708" spans="1:1" ht="13">
      <c r="A708" s="73"/>
    </row>
    <row r="709" spans="1:1" ht="13">
      <c r="A709" s="73"/>
    </row>
    <row r="710" spans="1:1" ht="13">
      <c r="A710" s="73"/>
    </row>
    <row r="711" spans="1:1" ht="13">
      <c r="A711" s="73"/>
    </row>
    <row r="712" spans="1:1" ht="13">
      <c r="A712" s="73"/>
    </row>
    <row r="713" spans="1:1" ht="13">
      <c r="A713" s="73"/>
    </row>
    <row r="714" spans="1:1" ht="13">
      <c r="A714" s="73"/>
    </row>
    <row r="715" spans="1:1" ht="13">
      <c r="A715" s="73"/>
    </row>
    <row r="716" spans="1:1" ht="13">
      <c r="A716" s="73"/>
    </row>
    <row r="717" spans="1:1" ht="13">
      <c r="A717" s="73"/>
    </row>
    <row r="718" spans="1:1" ht="13">
      <c r="A718" s="73"/>
    </row>
    <row r="719" spans="1:1" ht="13">
      <c r="A719" s="73"/>
    </row>
    <row r="720" spans="1:1" ht="13">
      <c r="A720" s="73"/>
    </row>
    <row r="721" spans="1:1" ht="13">
      <c r="A721" s="73"/>
    </row>
    <row r="722" spans="1:1" ht="13">
      <c r="A722" s="73"/>
    </row>
    <row r="723" spans="1:1" ht="13">
      <c r="A723" s="73"/>
    </row>
    <row r="724" spans="1:1" ht="13">
      <c r="A724" s="73"/>
    </row>
    <row r="725" spans="1:1" ht="13">
      <c r="A725" s="73"/>
    </row>
    <row r="726" spans="1:1" ht="13">
      <c r="A726" s="73"/>
    </row>
    <row r="727" spans="1:1" ht="13">
      <c r="A727" s="73"/>
    </row>
    <row r="728" spans="1:1" ht="13">
      <c r="A728" s="73"/>
    </row>
    <row r="729" spans="1:1" ht="13">
      <c r="A729" s="73"/>
    </row>
    <row r="730" spans="1:1" ht="13">
      <c r="A730" s="73"/>
    </row>
    <row r="731" spans="1:1" ht="13">
      <c r="A731" s="73"/>
    </row>
    <row r="732" spans="1:1" ht="13">
      <c r="A732" s="73"/>
    </row>
    <row r="733" spans="1:1" ht="13">
      <c r="A733" s="73"/>
    </row>
    <row r="734" spans="1:1" ht="13">
      <c r="A734" s="73"/>
    </row>
    <row r="735" spans="1:1" ht="13">
      <c r="A735" s="73"/>
    </row>
    <row r="736" spans="1:1" ht="13">
      <c r="A736" s="73"/>
    </row>
    <row r="737" spans="1:1" ht="13">
      <c r="A737" s="73"/>
    </row>
    <row r="738" spans="1:1" ht="13">
      <c r="A738" s="73"/>
    </row>
    <row r="739" spans="1:1" ht="13">
      <c r="A739" s="73"/>
    </row>
    <row r="740" spans="1:1" ht="13">
      <c r="A740" s="73"/>
    </row>
    <row r="741" spans="1:1" ht="13">
      <c r="A741" s="73"/>
    </row>
    <row r="742" spans="1:1" ht="13">
      <c r="A742" s="73"/>
    </row>
    <row r="743" spans="1:1" ht="13">
      <c r="A743" s="73"/>
    </row>
    <row r="744" spans="1:1" ht="13">
      <c r="A744" s="73"/>
    </row>
    <row r="745" spans="1:1" ht="13">
      <c r="A745" s="73"/>
    </row>
    <row r="746" spans="1:1" ht="13">
      <c r="A746" s="73"/>
    </row>
    <row r="747" spans="1:1" ht="13">
      <c r="A747" s="73"/>
    </row>
    <row r="748" spans="1:1" ht="13">
      <c r="A748" s="73"/>
    </row>
    <row r="749" spans="1:1" ht="13">
      <c r="A749" s="73"/>
    </row>
    <row r="750" spans="1:1" ht="13">
      <c r="A750" s="73"/>
    </row>
    <row r="751" spans="1:1" ht="13">
      <c r="A751" s="73"/>
    </row>
    <row r="752" spans="1:1" ht="13">
      <c r="A752" s="73"/>
    </row>
    <row r="753" spans="1:1" ht="13">
      <c r="A753" s="73"/>
    </row>
    <row r="754" spans="1:1" ht="13">
      <c r="A754" s="73"/>
    </row>
    <row r="755" spans="1:1" ht="13">
      <c r="A755" s="73"/>
    </row>
    <row r="756" spans="1:1" ht="13">
      <c r="A756" s="73"/>
    </row>
    <row r="757" spans="1:1" ht="13">
      <c r="A757" s="73"/>
    </row>
    <row r="758" spans="1:1" ht="13">
      <c r="A758" s="73"/>
    </row>
    <row r="759" spans="1:1" ht="13">
      <c r="A759" s="73"/>
    </row>
    <row r="760" spans="1:1" ht="13">
      <c r="A760" s="73"/>
    </row>
    <row r="761" spans="1:1" ht="13">
      <c r="A761" s="73"/>
    </row>
    <row r="762" spans="1:1" ht="13">
      <c r="A762" s="73"/>
    </row>
    <row r="763" spans="1:1" ht="13">
      <c r="A763" s="73"/>
    </row>
    <row r="764" spans="1:1" ht="13">
      <c r="A764" s="73"/>
    </row>
    <row r="765" spans="1:1" ht="13">
      <c r="A765" s="73"/>
    </row>
    <row r="766" spans="1:1" ht="13">
      <c r="A766" s="73"/>
    </row>
    <row r="767" spans="1:1" ht="13">
      <c r="A767" s="73"/>
    </row>
    <row r="768" spans="1:1" ht="13">
      <c r="A768" s="73"/>
    </row>
    <row r="769" spans="1:1" ht="13">
      <c r="A769" s="73"/>
    </row>
    <row r="770" spans="1:1" ht="13">
      <c r="A770" s="73"/>
    </row>
    <row r="771" spans="1:1" ht="13">
      <c r="A771" s="73"/>
    </row>
    <row r="772" spans="1:1" ht="13">
      <c r="A772" s="73"/>
    </row>
    <row r="773" spans="1:1" ht="13">
      <c r="A773" s="73"/>
    </row>
  </sheetData>
  <mergeCells count="6">
    <mergeCell ref="A42:D42"/>
    <mergeCell ref="A3:D3"/>
    <mergeCell ref="A8:D8"/>
    <mergeCell ref="A22:D22"/>
    <mergeCell ref="A26:D26"/>
    <mergeCell ref="A30:D3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4F453-EA57-4C08-B15A-461C0DFC6F86}">
  <sheetPr>
    <outlinePr summaryBelow="0" summaryRight="0"/>
  </sheetPr>
  <dimension ref="A1:Z1000"/>
  <sheetViews>
    <sheetView workbookViewId="0">
      <selection activeCell="D19" sqref="D19"/>
    </sheetView>
  </sheetViews>
  <sheetFormatPr defaultColWidth="12.6328125" defaultRowHeight="15.75" customHeight="1"/>
  <cols>
    <col min="1" max="16384" width="12.6328125" style="46"/>
  </cols>
  <sheetData>
    <row r="1" spans="1:26" ht="23.25" customHeight="1">
      <c r="A1" s="126" t="s">
        <v>170</v>
      </c>
      <c r="B1" s="123"/>
      <c r="C1" s="123"/>
      <c r="D1" s="123"/>
      <c r="E1" s="123"/>
      <c r="F1" s="123"/>
      <c r="G1" s="123"/>
      <c r="H1" s="123"/>
      <c r="I1" s="125"/>
      <c r="J1" s="124" t="s">
        <v>169</v>
      </c>
      <c r="K1" s="123"/>
      <c r="L1" s="123"/>
      <c r="M1" s="123"/>
      <c r="N1" s="123"/>
      <c r="O1" s="123"/>
      <c r="P1" s="123"/>
      <c r="Q1" s="122"/>
      <c r="R1" s="122"/>
      <c r="S1" s="122"/>
      <c r="T1" s="122"/>
      <c r="U1" s="122"/>
      <c r="V1" s="122"/>
      <c r="W1" s="122"/>
      <c r="X1" s="122"/>
      <c r="Y1" s="122"/>
      <c r="Z1" s="121"/>
    </row>
    <row r="2" spans="1:26" ht="13">
      <c r="A2" s="120">
        <v>44150</v>
      </c>
      <c r="B2" s="94"/>
      <c r="C2" s="57"/>
      <c r="D2" s="57"/>
      <c r="E2" s="57"/>
      <c r="F2" s="57"/>
      <c r="G2" s="57"/>
      <c r="H2" s="57"/>
      <c r="I2" s="78"/>
      <c r="K2" s="73" t="s">
        <v>168</v>
      </c>
      <c r="L2" s="73" t="s">
        <v>167</v>
      </c>
      <c r="M2" s="73" t="s">
        <v>166</v>
      </c>
      <c r="N2" s="73" t="s">
        <v>165</v>
      </c>
      <c r="O2" s="47" t="s">
        <v>164</v>
      </c>
      <c r="P2" s="47" t="b">
        <v>1</v>
      </c>
    </row>
    <row r="3" spans="1:26" ht="13">
      <c r="A3" s="117" t="s">
        <v>163</v>
      </c>
      <c r="B3" s="116" t="s">
        <v>162</v>
      </c>
      <c r="I3" s="78"/>
      <c r="J3" s="119">
        <v>44504</v>
      </c>
      <c r="K3" s="47">
        <v>1017</v>
      </c>
      <c r="L3" s="47">
        <f>K3/1000*760</f>
        <v>772.92</v>
      </c>
      <c r="M3" s="47">
        <v>760</v>
      </c>
      <c r="N3" s="47">
        <v>2</v>
      </c>
      <c r="O3" s="47">
        <v>100</v>
      </c>
      <c r="P3" s="47">
        <f>(O3-2)*L3/M3</f>
        <v>99.665999999999983</v>
      </c>
    </row>
    <row r="4" spans="1:26" ht="13">
      <c r="A4" s="48">
        <v>3.1987000000000001</v>
      </c>
      <c r="B4" s="47">
        <v>1.84</v>
      </c>
      <c r="I4" s="78"/>
      <c r="K4" s="47">
        <v>1021</v>
      </c>
      <c r="L4" s="47">
        <f>K4/1000*760</f>
        <v>775.95999999999992</v>
      </c>
      <c r="M4" s="47">
        <v>761</v>
      </c>
      <c r="N4" s="47">
        <v>2</v>
      </c>
    </row>
    <row r="5" spans="1:26" ht="13">
      <c r="A5" s="48">
        <v>4.4189999999999996</v>
      </c>
      <c r="B5" s="47">
        <v>3.01</v>
      </c>
      <c r="I5" s="78"/>
      <c r="J5" s="119">
        <v>44532</v>
      </c>
      <c r="K5" s="47">
        <v>1013</v>
      </c>
      <c r="L5" s="47">
        <f>K5/1000*760</f>
        <v>769.87999999999988</v>
      </c>
      <c r="M5" s="47">
        <v>755</v>
      </c>
    </row>
    <row r="6" spans="1:26" ht="13">
      <c r="A6" s="48">
        <v>2.0291000000000001</v>
      </c>
      <c r="B6" s="47">
        <v>1.26</v>
      </c>
      <c r="I6" s="78"/>
      <c r="J6" s="119">
        <v>44582</v>
      </c>
      <c r="K6" s="47">
        <v>1035</v>
      </c>
      <c r="L6" s="47">
        <f>K6/1000*760</f>
        <v>786.59999999999991</v>
      </c>
      <c r="M6" s="47">
        <v>773</v>
      </c>
    </row>
    <row r="7" spans="1:26" ht="13">
      <c r="A7" s="48">
        <v>2.1101000000000001</v>
      </c>
      <c r="B7" s="47">
        <v>1.26</v>
      </c>
      <c r="I7" s="78"/>
      <c r="J7" s="119">
        <v>44586</v>
      </c>
      <c r="K7" s="47">
        <v>1033</v>
      </c>
      <c r="L7" s="47">
        <f>K7/1000*760</f>
        <v>785.07999999999993</v>
      </c>
      <c r="M7" s="47">
        <v>770</v>
      </c>
      <c r="N7" s="47">
        <v>2</v>
      </c>
    </row>
    <row r="8" spans="1:26" ht="13">
      <c r="A8" s="48">
        <v>3.1025</v>
      </c>
      <c r="B8" s="47">
        <v>1.34</v>
      </c>
      <c r="I8" s="78"/>
      <c r="J8" s="119">
        <v>44587</v>
      </c>
      <c r="K8" s="47">
        <v>1033</v>
      </c>
      <c r="L8" s="47">
        <f>K8/1000*760</f>
        <v>785.07999999999993</v>
      </c>
      <c r="M8" s="47">
        <v>767</v>
      </c>
      <c r="N8" s="47">
        <v>2</v>
      </c>
    </row>
    <row r="9" spans="1:26" ht="13">
      <c r="A9" s="48">
        <v>5.7759</v>
      </c>
      <c r="B9" s="47">
        <v>4.17</v>
      </c>
      <c r="I9" s="78"/>
      <c r="J9" s="119">
        <v>44592</v>
      </c>
      <c r="K9" s="47">
        <v>1030</v>
      </c>
      <c r="L9" s="47">
        <f>K9/1000*760</f>
        <v>782.80000000000007</v>
      </c>
      <c r="M9" s="47">
        <v>765</v>
      </c>
    </row>
    <row r="10" spans="1:26" ht="13">
      <c r="A10" s="48">
        <v>6.6163999999999996</v>
      </c>
      <c r="B10" s="47">
        <v>4.76</v>
      </c>
      <c r="I10" s="78"/>
      <c r="J10" s="119">
        <v>44594</v>
      </c>
      <c r="K10" s="47">
        <v>1016</v>
      </c>
      <c r="L10" s="47">
        <f>K10/1000*760</f>
        <v>772.16</v>
      </c>
      <c r="M10" s="47">
        <v>760</v>
      </c>
    </row>
    <row r="11" spans="1:26" ht="13">
      <c r="A11" s="48">
        <v>4.2671000000000001</v>
      </c>
      <c r="B11" s="47">
        <v>2.42</v>
      </c>
      <c r="I11" s="78"/>
      <c r="J11" s="119">
        <v>44596</v>
      </c>
      <c r="K11" s="47">
        <v>1013</v>
      </c>
      <c r="L11" s="47">
        <f>K11/1000*760</f>
        <v>769.87999999999988</v>
      </c>
      <c r="M11" s="47">
        <v>751</v>
      </c>
    </row>
    <row r="12" spans="1:26" ht="13">
      <c r="A12" s="48">
        <v>6.3379000000000003</v>
      </c>
      <c r="B12" s="47">
        <v>4.76</v>
      </c>
      <c r="I12" s="78"/>
      <c r="J12" s="119">
        <v>44601</v>
      </c>
      <c r="K12" s="47">
        <v>1023</v>
      </c>
      <c r="L12" s="47">
        <f>K12/1000*760</f>
        <v>777.4799999999999</v>
      </c>
      <c r="M12" s="47">
        <v>762</v>
      </c>
      <c r="N12" s="47">
        <v>6</v>
      </c>
    </row>
    <row r="13" spans="1:26" ht="13">
      <c r="A13" s="48">
        <v>5.9733999999999998</v>
      </c>
      <c r="B13" s="47">
        <v>4.17</v>
      </c>
      <c r="I13" s="78"/>
      <c r="J13" s="119">
        <v>44607</v>
      </c>
      <c r="K13" s="47">
        <v>999</v>
      </c>
      <c r="L13" s="47">
        <f>K13/1000*760</f>
        <v>759.24</v>
      </c>
      <c r="M13" s="47">
        <v>745</v>
      </c>
      <c r="N13" s="47">
        <v>6</v>
      </c>
    </row>
    <row r="14" spans="1:26" ht="13">
      <c r="A14" s="48">
        <v>10.3734</v>
      </c>
      <c r="B14" s="47">
        <v>9.42</v>
      </c>
      <c r="I14" s="78"/>
      <c r="J14" s="119">
        <v>44610</v>
      </c>
      <c r="K14" s="47">
        <v>1004</v>
      </c>
      <c r="L14" s="47">
        <f>K14/1000*760</f>
        <v>763.04</v>
      </c>
      <c r="M14" s="47">
        <v>733</v>
      </c>
      <c r="N14" s="47">
        <v>6</v>
      </c>
    </row>
    <row r="15" spans="1:26" ht="13">
      <c r="A15" s="48">
        <v>7.3708</v>
      </c>
      <c r="B15" s="47">
        <v>5.92</v>
      </c>
      <c r="I15" s="78"/>
      <c r="J15" s="119">
        <v>44613</v>
      </c>
      <c r="K15" s="47">
        <v>1008</v>
      </c>
      <c r="L15" s="47">
        <f>K15/1000*760</f>
        <v>766.08</v>
      </c>
      <c r="M15" s="47">
        <v>755</v>
      </c>
      <c r="N15" s="47">
        <v>6</v>
      </c>
    </row>
    <row r="16" spans="1:26" ht="13">
      <c r="A16" s="48">
        <v>6.8848000000000003</v>
      </c>
      <c r="B16" s="47">
        <v>4.76</v>
      </c>
      <c r="I16" s="78"/>
      <c r="J16" s="119">
        <v>44615</v>
      </c>
      <c r="K16" s="47">
        <v>1013</v>
      </c>
      <c r="L16" s="47">
        <f>K16/1000*760</f>
        <v>769.87999999999988</v>
      </c>
      <c r="M16" s="47">
        <v>752</v>
      </c>
      <c r="N16" s="47">
        <v>6</v>
      </c>
    </row>
    <row r="17" spans="1:14" ht="13">
      <c r="A17" s="48">
        <v>5.6391999999999998</v>
      </c>
      <c r="B17" s="47">
        <v>3.59</v>
      </c>
      <c r="I17" s="78"/>
      <c r="J17" s="119">
        <v>44620</v>
      </c>
      <c r="K17" s="47">
        <v>1023</v>
      </c>
      <c r="L17" s="47">
        <f>K17/1000*760</f>
        <v>777.4799999999999</v>
      </c>
      <c r="M17" s="47">
        <v>761</v>
      </c>
      <c r="N17" s="47">
        <v>6</v>
      </c>
    </row>
    <row r="18" spans="1:14" ht="13">
      <c r="A18" s="48">
        <v>5.0720999999999998</v>
      </c>
      <c r="B18" s="47">
        <v>3.59</v>
      </c>
      <c r="I18" s="78"/>
      <c r="J18" s="119">
        <v>44621</v>
      </c>
      <c r="K18" s="47">
        <v>1023</v>
      </c>
      <c r="L18" s="47">
        <f>K18/1000*760</f>
        <v>777.4799999999999</v>
      </c>
      <c r="M18" s="47">
        <v>766</v>
      </c>
      <c r="N18" s="47">
        <v>6</v>
      </c>
    </row>
    <row r="19" spans="1:14" ht="13">
      <c r="A19" s="48">
        <v>4.6822999999999997</v>
      </c>
      <c r="B19" s="47">
        <v>3.01</v>
      </c>
      <c r="I19" s="78"/>
    </row>
    <row r="20" spans="1:14" ht="13">
      <c r="A20" s="48"/>
      <c r="I20" s="78"/>
    </row>
    <row r="21" spans="1:14" ht="13">
      <c r="A21" s="48"/>
      <c r="I21" s="78"/>
    </row>
    <row r="22" spans="1:14" ht="13">
      <c r="A22" s="112">
        <v>44305</v>
      </c>
      <c r="I22" s="78"/>
    </row>
    <row r="23" spans="1:14" ht="13">
      <c r="A23" s="117" t="s">
        <v>163</v>
      </c>
      <c r="B23" s="116" t="s">
        <v>162</v>
      </c>
      <c r="I23" s="78"/>
    </row>
    <row r="24" spans="1:14" ht="13">
      <c r="A24" s="86">
        <v>5.3860000000000001</v>
      </c>
      <c r="B24" s="85">
        <v>7.67</v>
      </c>
      <c r="I24" s="78"/>
    </row>
    <row r="25" spans="1:14" ht="13">
      <c r="A25" s="86">
        <v>4.633</v>
      </c>
      <c r="B25" s="85">
        <v>6.5</v>
      </c>
      <c r="I25" s="78"/>
    </row>
    <row r="26" spans="1:14" ht="13">
      <c r="A26" s="86">
        <v>3.6747000000000001</v>
      </c>
      <c r="B26" s="85">
        <v>5.92</v>
      </c>
      <c r="I26" s="78"/>
    </row>
    <row r="27" spans="1:14" ht="13">
      <c r="A27" s="86">
        <v>2.9405000000000001</v>
      </c>
      <c r="B27" s="85">
        <v>4.76</v>
      </c>
      <c r="I27" s="78"/>
    </row>
    <row r="28" spans="1:14" ht="13">
      <c r="A28" s="86">
        <v>2.5962000000000001</v>
      </c>
      <c r="B28" s="85">
        <v>4.17</v>
      </c>
      <c r="I28" s="78"/>
    </row>
    <row r="29" spans="1:14" ht="13">
      <c r="A29" s="86">
        <v>2.0796999999999999</v>
      </c>
      <c r="B29" s="85">
        <v>3.59</v>
      </c>
      <c r="I29" s="78"/>
    </row>
    <row r="30" spans="1:14" ht="13">
      <c r="A30" s="86">
        <v>0.85440000000000005</v>
      </c>
      <c r="B30" s="85">
        <v>3.01</v>
      </c>
      <c r="I30" s="78"/>
    </row>
    <row r="31" spans="1:14" ht="13">
      <c r="A31" s="86">
        <v>3.8620000000000001</v>
      </c>
      <c r="B31" s="85">
        <v>5.92</v>
      </c>
      <c r="I31" s="78"/>
    </row>
    <row r="32" spans="1:14" ht="13">
      <c r="A32" s="86">
        <v>6.3228</v>
      </c>
      <c r="B32" s="85">
        <v>8.25</v>
      </c>
      <c r="I32" s="78"/>
    </row>
    <row r="33" spans="1:9" ht="13">
      <c r="A33" s="86">
        <v>5.5530999999999997</v>
      </c>
      <c r="B33" s="85">
        <v>7.67</v>
      </c>
      <c r="I33" s="78"/>
    </row>
    <row r="34" spans="1:9" ht="13">
      <c r="A34" s="48"/>
      <c r="I34" s="78"/>
    </row>
    <row r="35" spans="1:9" ht="13">
      <c r="A35" s="48"/>
      <c r="I35" s="78"/>
    </row>
    <row r="36" spans="1:9" ht="13">
      <c r="A36" s="48"/>
      <c r="I36" s="78"/>
    </row>
    <row r="37" spans="1:9" ht="13">
      <c r="A37" s="48"/>
      <c r="I37" s="78"/>
    </row>
    <row r="38" spans="1:9" ht="13">
      <c r="A38" s="48"/>
      <c r="I38" s="78"/>
    </row>
    <row r="39" spans="1:9" ht="13">
      <c r="A39" s="48"/>
      <c r="I39" s="78"/>
    </row>
    <row r="40" spans="1:9" ht="13">
      <c r="A40" s="48"/>
      <c r="I40" s="78"/>
    </row>
    <row r="41" spans="1:9" ht="13">
      <c r="A41" s="48"/>
      <c r="I41" s="78"/>
    </row>
    <row r="42" spans="1:9" ht="13">
      <c r="A42" s="112">
        <v>44502</v>
      </c>
      <c r="I42" s="78"/>
    </row>
    <row r="43" spans="1:9" ht="13">
      <c r="A43" s="117" t="s">
        <v>163</v>
      </c>
      <c r="B43" s="116" t="s">
        <v>162</v>
      </c>
      <c r="I43" s="78"/>
    </row>
    <row r="44" spans="1:9" ht="13">
      <c r="A44" s="48">
        <v>4.8746999999999998</v>
      </c>
      <c r="B44" s="47">
        <v>3.59</v>
      </c>
      <c r="I44" s="78"/>
    </row>
    <row r="45" spans="1:9" ht="13">
      <c r="A45" s="48">
        <v>3.9683000000000002</v>
      </c>
      <c r="B45" s="47">
        <v>3.01</v>
      </c>
      <c r="I45" s="78"/>
    </row>
    <row r="46" spans="1:9" ht="13">
      <c r="A46" s="48">
        <v>3.1734</v>
      </c>
      <c r="B46" s="47">
        <v>2.42</v>
      </c>
      <c r="I46" s="78"/>
    </row>
    <row r="47" spans="1:9" ht="13">
      <c r="A47" s="48">
        <v>2.8290999999999999</v>
      </c>
      <c r="B47" s="47">
        <v>1.84</v>
      </c>
      <c r="I47" s="78"/>
    </row>
    <row r="48" spans="1:9" ht="13">
      <c r="A48" s="48">
        <v>2.6114000000000002</v>
      </c>
      <c r="B48" s="47">
        <v>1.84</v>
      </c>
      <c r="I48" s="78"/>
    </row>
    <row r="49" spans="1:9" ht="13">
      <c r="A49" s="48">
        <v>1.9379999999999999</v>
      </c>
      <c r="B49" s="47">
        <v>1.26</v>
      </c>
      <c r="I49" s="78"/>
    </row>
    <row r="50" spans="1:9" ht="13">
      <c r="A50" s="48">
        <v>1.5531999999999999</v>
      </c>
      <c r="B50" s="47">
        <v>1.26</v>
      </c>
      <c r="I50" s="78"/>
    </row>
    <row r="51" spans="1:9" ht="13">
      <c r="A51" s="48">
        <v>0.88480000000000003</v>
      </c>
      <c r="B51" s="47">
        <v>0.68</v>
      </c>
      <c r="I51" s="78"/>
    </row>
    <row r="52" spans="1:9" ht="13">
      <c r="A52" s="48">
        <v>10.3734</v>
      </c>
      <c r="B52" s="47">
        <v>8.84</v>
      </c>
      <c r="I52" s="78"/>
    </row>
    <row r="53" spans="1:9" ht="13">
      <c r="A53" s="48">
        <v>9.7405000000000008</v>
      </c>
      <c r="B53" s="47">
        <v>8.25</v>
      </c>
      <c r="I53" s="78"/>
    </row>
    <row r="54" spans="1:9" ht="13">
      <c r="A54" s="48">
        <v>7.5430000000000001</v>
      </c>
      <c r="B54" s="47">
        <v>6.5</v>
      </c>
      <c r="I54" s="78"/>
    </row>
    <row r="55" spans="1:9" ht="13">
      <c r="A55" s="48">
        <v>6.7430000000000003</v>
      </c>
      <c r="B55" s="47">
        <v>5.34</v>
      </c>
      <c r="I55" s="78"/>
    </row>
    <row r="56" spans="1:9" ht="13">
      <c r="A56" s="48">
        <v>6.1759000000000004</v>
      </c>
      <c r="B56" s="47">
        <v>4.76</v>
      </c>
      <c r="I56" s="78"/>
    </row>
    <row r="57" spans="1:9" ht="13">
      <c r="A57" s="48">
        <v>5.6087999999999996</v>
      </c>
      <c r="B57" s="47">
        <v>4.17</v>
      </c>
      <c r="I57" s="78"/>
    </row>
    <row r="58" spans="1:9" ht="13">
      <c r="A58" s="48">
        <v>5.1379000000000001</v>
      </c>
      <c r="B58" s="47">
        <v>3.59</v>
      </c>
      <c r="I58" s="78"/>
    </row>
    <row r="59" spans="1:9" ht="13">
      <c r="A59" s="48"/>
      <c r="I59" s="78"/>
    </row>
    <row r="60" spans="1:9" ht="13">
      <c r="A60" s="48"/>
      <c r="I60" s="78"/>
    </row>
    <row r="61" spans="1:9" ht="13">
      <c r="A61" s="118">
        <v>44510</v>
      </c>
      <c r="I61" s="78"/>
    </row>
    <row r="62" spans="1:9" ht="13">
      <c r="A62" s="117" t="s">
        <v>163</v>
      </c>
      <c r="B62" s="116" t="s">
        <v>162</v>
      </c>
      <c r="I62" s="78"/>
    </row>
    <row r="63" spans="1:9" ht="13">
      <c r="A63" s="48">
        <v>0.68230000000000002</v>
      </c>
      <c r="B63" s="47">
        <v>0.68</v>
      </c>
      <c r="I63" s="78"/>
    </row>
    <row r="64" spans="1:9" ht="13">
      <c r="A64" s="48">
        <v>0.44940000000000002</v>
      </c>
      <c r="B64" s="47">
        <f>(0.69+0.09)/2</f>
        <v>0.38999999999999996</v>
      </c>
      <c r="I64" s="78"/>
    </row>
    <row r="65" spans="1:9" ht="13">
      <c r="A65" s="48">
        <v>0.30759999999999998</v>
      </c>
      <c r="B65" s="47">
        <v>0.09</v>
      </c>
      <c r="I65" s="78"/>
    </row>
    <row r="66" spans="1:9" ht="13">
      <c r="A66" s="48">
        <v>0.14560000000000001</v>
      </c>
      <c r="B66" s="47">
        <v>0.09</v>
      </c>
      <c r="I66" s="78"/>
    </row>
    <row r="67" spans="1:9" ht="13">
      <c r="A67" s="48">
        <v>6.0594999999999999</v>
      </c>
      <c r="B67" s="47">
        <v>4.76</v>
      </c>
      <c r="I67" s="78"/>
    </row>
    <row r="68" spans="1:9" ht="13">
      <c r="A68" s="48">
        <v>4.9657999999999998</v>
      </c>
      <c r="B68" s="47">
        <v>4.17</v>
      </c>
      <c r="I68" s="78"/>
    </row>
    <row r="69" spans="1:9" ht="13">
      <c r="A69" s="48">
        <v>4.5049999999999999</v>
      </c>
      <c r="B69" s="47">
        <v>3.59</v>
      </c>
      <c r="I69" s="78"/>
    </row>
    <row r="70" spans="1:9" ht="13">
      <c r="A70" s="48">
        <v>4.0190000000000001</v>
      </c>
      <c r="B70" s="47">
        <v>3.01</v>
      </c>
      <c r="I70" s="78"/>
    </row>
    <row r="71" spans="1:9" ht="13">
      <c r="A71" s="48">
        <v>3.1227999999999998</v>
      </c>
      <c r="B71" s="47">
        <v>2.42</v>
      </c>
      <c r="I71" s="78"/>
    </row>
    <row r="72" spans="1:9" ht="13">
      <c r="A72" s="48">
        <v>2.9456000000000002</v>
      </c>
      <c r="B72" s="47">
        <f>(2.42+1.84)/2</f>
        <v>2.13</v>
      </c>
      <c r="I72" s="78"/>
    </row>
    <row r="73" spans="1:9" ht="13">
      <c r="A73" s="48">
        <v>2.6063000000000001</v>
      </c>
      <c r="B73" s="47">
        <v>1.84</v>
      </c>
      <c r="I73" s="78"/>
    </row>
    <row r="74" spans="1:9" ht="13">
      <c r="A74" s="48">
        <v>2.1</v>
      </c>
      <c r="B74" s="47">
        <f>(1.84+1.26)/2</f>
        <v>1.55</v>
      </c>
      <c r="I74" s="78"/>
    </row>
    <row r="75" spans="1:9" ht="13">
      <c r="A75" s="48">
        <v>1.5126999999999999</v>
      </c>
      <c r="B75" s="47">
        <v>1.28</v>
      </c>
      <c r="I75" s="78"/>
    </row>
    <row r="76" spans="1:9" ht="13">
      <c r="A76" s="48">
        <v>1.0367</v>
      </c>
      <c r="B76" s="47">
        <f>(1.26+0.68)/2</f>
        <v>0.97</v>
      </c>
      <c r="I76" s="78"/>
    </row>
    <row r="77" spans="1:9" ht="13">
      <c r="A77" s="48"/>
      <c r="I77" s="78"/>
    </row>
    <row r="78" spans="1:9" ht="13">
      <c r="A78" s="48"/>
      <c r="I78" s="78"/>
    </row>
    <row r="79" spans="1:9" ht="13">
      <c r="A79" s="118">
        <v>44536</v>
      </c>
      <c r="I79" s="78"/>
    </row>
    <row r="80" spans="1:9" ht="13">
      <c r="A80" s="117" t="s">
        <v>163</v>
      </c>
      <c r="B80" s="116" t="s">
        <v>162</v>
      </c>
      <c r="I80" s="78"/>
    </row>
    <row r="81" spans="1:9" ht="13">
      <c r="A81" s="48">
        <v>6.5961999999999996</v>
      </c>
      <c r="B81" s="47">
        <v>7.09</v>
      </c>
      <c r="I81" s="78"/>
    </row>
    <row r="82" spans="1:9" ht="13">
      <c r="A82" s="48">
        <v>4.7380000000000004</v>
      </c>
      <c r="B82" s="47">
        <f>(4.76+5.34)/2</f>
        <v>5.05</v>
      </c>
      <c r="I82" s="78"/>
    </row>
    <row r="83" spans="1:9" ht="13">
      <c r="A83" s="48">
        <v>4.3531000000000004</v>
      </c>
      <c r="B83" s="47">
        <v>4.76</v>
      </c>
      <c r="I83" s="78"/>
    </row>
    <row r="84" spans="1:9" ht="13">
      <c r="A84" s="48">
        <v>2.4239999999999999</v>
      </c>
      <c r="B84" s="47">
        <v>3.01</v>
      </c>
      <c r="I84" s="78"/>
    </row>
    <row r="85" spans="1:9" ht="13">
      <c r="A85" s="48">
        <v>1.8063</v>
      </c>
      <c r="B85" s="47">
        <v>2.42</v>
      </c>
      <c r="I85" s="78"/>
    </row>
    <row r="86" spans="1:9" ht="13">
      <c r="A86" s="48">
        <v>1.3252999999999999</v>
      </c>
      <c r="B86" s="47">
        <f>(1.84+2.42)/2</f>
        <v>2.13</v>
      </c>
      <c r="I86" s="78"/>
    </row>
    <row r="87" spans="1:9" ht="13">
      <c r="A87" s="48">
        <v>1.1734</v>
      </c>
      <c r="B87" s="47">
        <v>1.84</v>
      </c>
      <c r="I87" s="78"/>
    </row>
    <row r="88" spans="1:9" ht="13">
      <c r="A88" s="48">
        <v>5.7557</v>
      </c>
      <c r="B88" s="47">
        <f>(5.92+6.5)/2</f>
        <v>6.21</v>
      </c>
      <c r="I88" s="78"/>
    </row>
    <row r="89" spans="1:9" ht="13">
      <c r="A89" s="48">
        <v>5.2645</v>
      </c>
      <c r="B89" s="47">
        <v>5.34</v>
      </c>
      <c r="I89" s="78"/>
    </row>
    <row r="90" spans="1:9" ht="13">
      <c r="A90" s="48">
        <v>5.9935999999999998</v>
      </c>
      <c r="B90" s="47">
        <v>6.5</v>
      </c>
      <c r="I90" s="78"/>
    </row>
    <row r="91" spans="1:9" ht="13">
      <c r="A91" s="48">
        <v>8.2620000000000005</v>
      </c>
      <c r="B91" s="47">
        <v>8.25</v>
      </c>
      <c r="I91" s="78"/>
    </row>
    <row r="92" spans="1:9" ht="13">
      <c r="A92" s="48"/>
      <c r="I92" s="78"/>
    </row>
    <row r="93" spans="1:9" ht="13">
      <c r="A93" s="48"/>
      <c r="I93" s="78"/>
    </row>
    <row r="94" spans="1:9" ht="13">
      <c r="A94" s="48"/>
      <c r="I94" s="78"/>
    </row>
    <row r="95" spans="1:9" ht="13">
      <c r="A95" s="48"/>
      <c r="I95" s="78"/>
    </row>
    <row r="96" spans="1:9" ht="13">
      <c r="A96" s="48"/>
      <c r="I96" s="78"/>
    </row>
    <row r="97" spans="1:9" ht="13">
      <c r="A97" s="48"/>
      <c r="I97" s="78"/>
    </row>
    <row r="98" spans="1:9" ht="13">
      <c r="A98" s="115">
        <v>44593</v>
      </c>
      <c r="B98" s="114"/>
      <c r="I98" s="78"/>
    </row>
    <row r="99" spans="1:9" ht="13">
      <c r="A99" s="111" t="s">
        <v>163</v>
      </c>
      <c r="B99" s="110" t="s">
        <v>162</v>
      </c>
      <c r="I99" s="78"/>
    </row>
    <row r="100" spans="1:9" ht="13">
      <c r="A100" s="48">
        <v>0.67720000000000002</v>
      </c>
      <c r="B100" s="47">
        <f>(2.42+1.84)/2</f>
        <v>2.13</v>
      </c>
      <c r="I100" s="78"/>
    </row>
    <row r="101" spans="1:9" ht="13">
      <c r="A101" s="48">
        <v>6.7530999999999999</v>
      </c>
      <c r="B101" s="47">
        <v>7.67</v>
      </c>
      <c r="I101" s="78"/>
    </row>
    <row r="102" spans="1:9" ht="13">
      <c r="A102" s="48">
        <v>5.5785</v>
      </c>
      <c r="B102" s="47">
        <v>6.5</v>
      </c>
      <c r="I102" s="78"/>
    </row>
    <row r="103" spans="1:9" ht="13">
      <c r="A103" s="48">
        <v>4.7582000000000004</v>
      </c>
      <c r="B103" s="47">
        <f>(5.92+5.34)/2</f>
        <v>5.63</v>
      </c>
      <c r="I103" s="78"/>
    </row>
    <row r="104" spans="1:9" ht="13">
      <c r="A104" s="48">
        <v>3.5480999999999998</v>
      </c>
      <c r="B104" s="47">
        <f>(4.17+4.76)/2</f>
        <v>4.4649999999999999</v>
      </c>
      <c r="I104" s="78"/>
    </row>
    <row r="105" spans="1:9" ht="13">
      <c r="A105" s="48">
        <v>2.9405999999999999</v>
      </c>
      <c r="B105" s="47">
        <f>(4.17+3.59)/2</f>
        <v>3.88</v>
      </c>
      <c r="I105" s="78"/>
    </row>
    <row r="106" spans="1:9" ht="13">
      <c r="A106" s="48">
        <v>2.1253000000000002</v>
      </c>
      <c r="B106" s="47">
        <f>(3.01+3.59)/2</f>
        <v>3.3</v>
      </c>
      <c r="I106" s="78"/>
    </row>
    <row r="107" spans="1:9" ht="13">
      <c r="A107" s="113">
        <v>1.7</v>
      </c>
      <c r="B107" s="47">
        <f>(3.01+2.42)/2</f>
        <v>2.7149999999999999</v>
      </c>
      <c r="I107" s="78"/>
    </row>
    <row r="108" spans="1:9" ht="13">
      <c r="A108" s="48">
        <v>1.4418</v>
      </c>
      <c r="B108" s="47">
        <v>2.42</v>
      </c>
      <c r="I108" s="78"/>
    </row>
    <row r="109" spans="1:9" ht="13">
      <c r="A109" s="48">
        <v>4.3734000000000002</v>
      </c>
      <c r="B109" s="47">
        <v>5.34</v>
      </c>
      <c r="I109" s="78"/>
    </row>
    <row r="110" spans="1:9" ht="13">
      <c r="A110" s="48">
        <v>2.9354</v>
      </c>
      <c r="B110" s="47">
        <f>(4.17+3.59)/2</f>
        <v>3.88</v>
      </c>
      <c r="I110" s="78"/>
    </row>
    <row r="111" spans="1:9" ht="13">
      <c r="A111" s="48"/>
      <c r="I111" s="78"/>
    </row>
    <row r="112" spans="1:9" ht="13">
      <c r="A112" s="48"/>
      <c r="I112" s="78"/>
    </row>
    <row r="113" spans="1:9" ht="13">
      <c r="A113" s="48"/>
      <c r="I113" s="78"/>
    </row>
    <row r="114" spans="1:9" ht="13">
      <c r="A114" s="48"/>
      <c r="I114" s="78"/>
    </row>
    <row r="115" spans="1:9" ht="13">
      <c r="A115" s="48"/>
      <c r="I115" s="78"/>
    </row>
    <row r="116" spans="1:9" ht="13">
      <c r="A116" s="48"/>
      <c r="I116" s="78"/>
    </row>
    <row r="117" spans="1:9" ht="13">
      <c r="A117" s="112">
        <v>44602</v>
      </c>
      <c r="I117" s="78"/>
    </row>
    <row r="118" spans="1:9" ht="13">
      <c r="A118" s="111" t="s">
        <v>163</v>
      </c>
      <c r="B118" s="110" t="s">
        <v>162</v>
      </c>
      <c r="I118" s="78"/>
    </row>
    <row r="119" spans="1:9" ht="13">
      <c r="A119" s="48">
        <v>5.3606999999999996</v>
      </c>
      <c r="B119" s="47">
        <v>6.5</v>
      </c>
      <c r="I119" s="78"/>
    </row>
    <row r="120" spans="1:9" ht="13">
      <c r="A120" s="48">
        <f>(3.1937+3.1886)/2</f>
        <v>3.1911500000000004</v>
      </c>
      <c r="B120" s="47">
        <f>(4.76+4.17)/2</f>
        <v>4.4649999999999999</v>
      </c>
      <c r="I120" s="78"/>
    </row>
    <row r="121" spans="1:9" ht="13">
      <c r="A121" s="48">
        <v>1.9682999999999999</v>
      </c>
      <c r="B121" s="47">
        <v>3.59</v>
      </c>
      <c r="I121" s="78"/>
    </row>
    <row r="122" spans="1:9" ht="13">
      <c r="A122" s="48">
        <v>0.9456</v>
      </c>
      <c r="B122" s="47">
        <v>2.42</v>
      </c>
      <c r="I122" s="78"/>
    </row>
    <row r="123" spans="1:9" ht="13">
      <c r="A123" s="48">
        <v>3.3506</v>
      </c>
      <c r="B123" s="47">
        <v>4.76</v>
      </c>
      <c r="I123" s="78"/>
    </row>
    <row r="124" spans="1:9" ht="13">
      <c r="A124" s="48">
        <v>1.7202</v>
      </c>
      <c r="B124" s="47">
        <v>3.01</v>
      </c>
      <c r="I124" s="78"/>
    </row>
    <row r="125" spans="1:9" ht="13">
      <c r="A125" s="48">
        <v>4.343</v>
      </c>
      <c r="B125" s="47">
        <v>5.34</v>
      </c>
      <c r="I125" s="78"/>
    </row>
    <row r="126" spans="1:9" ht="13">
      <c r="A126" s="48">
        <v>6.6974</v>
      </c>
      <c r="B126" s="47">
        <f>(7.67+8.25)/2</f>
        <v>7.96</v>
      </c>
      <c r="I126" s="78"/>
    </row>
    <row r="127" spans="1:9" ht="13">
      <c r="A127" s="48">
        <v>6.1607000000000003</v>
      </c>
      <c r="B127" s="47">
        <f>(7.67+7.09)/2</f>
        <v>7.38</v>
      </c>
      <c r="I127" s="78"/>
    </row>
    <row r="128" spans="1:9" ht="13">
      <c r="A128" s="48">
        <v>5.3708999999999998</v>
      </c>
      <c r="B128" s="47">
        <f>(6.5+7.09)/2</f>
        <v>6.7949999999999999</v>
      </c>
      <c r="I128" s="78"/>
    </row>
    <row r="129" spans="1:9" ht="13">
      <c r="A129" s="48">
        <v>4.0796999999999999</v>
      </c>
      <c r="B129" s="47">
        <v>5.34</v>
      </c>
      <c r="I129" s="78"/>
    </row>
    <row r="130" spans="1:9" ht="13">
      <c r="A130" s="48"/>
      <c r="I130" s="78"/>
    </row>
    <row r="131" spans="1:9" ht="13">
      <c r="A131" s="48"/>
      <c r="I131" s="78"/>
    </row>
    <row r="132" spans="1:9" ht="13">
      <c r="A132" s="112">
        <v>44614</v>
      </c>
      <c r="I132" s="78"/>
    </row>
    <row r="133" spans="1:9" ht="13">
      <c r="A133" s="111" t="s">
        <v>163</v>
      </c>
      <c r="B133" s="110" t="s">
        <v>162</v>
      </c>
      <c r="I133" s="78"/>
    </row>
    <row r="134" spans="1:9" ht="13">
      <c r="A134" s="48">
        <v>7.7454999999999998</v>
      </c>
      <c r="B134" s="47">
        <v>8.84</v>
      </c>
      <c r="I134" s="78"/>
    </row>
    <row r="135" spans="1:9" ht="13">
      <c r="A135" s="48">
        <v>7.6239999999999997</v>
      </c>
      <c r="B135" s="47">
        <v>8.5449999999999999</v>
      </c>
      <c r="I135" s="78"/>
    </row>
    <row r="136" spans="1:9" ht="13">
      <c r="A136" s="48">
        <v>6.7885999999999997</v>
      </c>
      <c r="B136" s="47">
        <v>7.96</v>
      </c>
      <c r="I136" s="78"/>
    </row>
    <row r="137" spans="1:9" ht="13">
      <c r="A137" s="48">
        <v>4.1657999999999999</v>
      </c>
      <c r="B137" s="47">
        <v>5.34</v>
      </c>
      <c r="I137" s="78"/>
    </row>
    <row r="138" spans="1:9" ht="13">
      <c r="A138" s="48">
        <v>3.2189999999999999</v>
      </c>
      <c r="B138" s="47">
        <v>4.17</v>
      </c>
      <c r="I138" s="78"/>
    </row>
    <row r="139" spans="1:9" ht="13">
      <c r="A139" s="48">
        <v>2.2671000000000001</v>
      </c>
      <c r="B139" s="47">
        <v>3.3</v>
      </c>
      <c r="I139" s="78"/>
    </row>
    <row r="140" spans="1:9" ht="13">
      <c r="A140" s="48">
        <v>1.8975</v>
      </c>
      <c r="B140" s="47">
        <v>3.01</v>
      </c>
      <c r="I140" s="78"/>
    </row>
    <row r="141" spans="1:9" ht="13">
      <c r="A141" s="48">
        <v>5.5480999999999998</v>
      </c>
      <c r="B141" s="47">
        <v>6.5</v>
      </c>
      <c r="I141" s="78"/>
    </row>
    <row r="142" spans="1:9" ht="13">
      <c r="A142" s="48"/>
      <c r="I142" s="78"/>
    </row>
    <row r="143" spans="1:9" ht="13">
      <c r="A143" s="48"/>
      <c r="I143" s="78"/>
    </row>
    <row r="144" spans="1:9" ht="13">
      <c r="A144" s="48"/>
      <c r="I144" s="78"/>
    </row>
    <row r="145" spans="1:9" ht="13">
      <c r="A145" s="48"/>
      <c r="I145" s="78"/>
    </row>
    <row r="146" spans="1:9" ht="13">
      <c r="A146" s="48"/>
      <c r="I146" s="78"/>
    </row>
    <row r="147" spans="1:9" ht="13">
      <c r="A147" s="48"/>
      <c r="I147" s="78"/>
    </row>
    <row r="148" spans="1:9" ht="13">
      <c r="A148" s="48"/>
      <c r="I148" s="78"/>
    </row>
    <row r="149" spans="1:9" ht="13">
      <c r="A149" s="48"/>
      <c r="I149" s="78"/>
    </row>
    <row r="150" spans="1:9" ht="13">
      <c r="A150" s="112">
        <v>44617</v>
      </c>
      <c r="I150" s="78"/>
    </row>
    <row r="151" spans="1:9" ht="13">
      <c r="A151" s="111" t="s">
        <v>163</v>
      </c>
      <c r="B151" s="110" t="s">
        <v>162</v>
      </c>
      <c r="I151" s="78"/>
    </row>
    <row r="152" spans="1:9" ht="13">
      <c r="A152" s="48">
        <v>7.2188999999999997</v>
      </c>
      <c r="B152" s="47">
        <v>8.84</v>
      </c>
      <c r="I152" s="78"/>
    </row>
    <row r="153" spans="1:9" ht="13">
      <c r="A153" s="48">
        <v>5.8620000000000001</v>
      </c>
      <c r="B153" s="47">
        <f>(7.67+7.09)/2</f>
        <v>7.38</v>
      </c>
      <c r="I153" s="78"/>
    </row>
    <row r="154" spans="1:9" ht="13">
      <c r="A154" s="48">
        <v>5.0670999999999999</v>
      </c>
      <c r="B154" s="47">
        <v>6.5</v>
      </c>
      <c r="I154" s="78"/>
    </row>
    <row r="155" spans="1:9" ht="13">
      <c r="A155" s="48">
        <v>3.8772000000000002</v>
      </c>
      <c r="B155" s="47">
        <v>5.34</v>
      </c>
      <c r="I155" s="78"/>
    </row>
    <row r="156" spans="1:9" ht="13">
      <c r="A156" s="48">
        <v>3.2391999999999999</v>
      </c>
      <c r="B156" s="47">
        <v>4.76</v>
      </c>
      <c r="I156" s="78"/>
    </row>
    <row r="157" spans="1:9" ht="13">
      <c r="A157" s="48">
        <v>2.5101</v>
      </c>
      <c r="B157" s="47">
        <f>(3.59+4.17)/2</f>
        <v>3.88</v>
      </c>
      <c r="I157" s="78"/>
    </row>
    <row r="158" spans="1:9" ht="13">
      <c r="A158" s="48">
        <v>5.6746999999999996</v>
      </c>
      <c r="B158" s="47">
        <v>7.09</v>
      </c>
      <c r="I158" s="78"/>
    </row>
    <row r="159" spans="1:9" ht="13">
      <c r="A159" s="48">
        <v>4.2417999999999996</v>
      </c>
      <c r="B159" s="47">
        <f>(5.92+5.34)/2</f>
        <v>5.63</v>
      </c>
      <c r="I159" s="78"/>
    </row>
    <row r="160" spans="1:9" ht="13">
      <c r="A160" s="48">
        <v>4.0038</v>
      </c>
      <c r="B160" s="47">
        <v>5.34</v>
      </c>
      <c r="I160" s="78"/>
    </row>
    <row r="161" spans="1:9" ht="13">
      <c r="A161" s="48"/>
      <c r="I161" s="78"/>
    </row>
    <row r="162" spans="1:9" ht="13">
      <c r="A162" s="48"/>
      <c r="I162" s="78"/>
    </row>
    <row r="163" spans="1:9" ht="13">
      <c r="A163" s="112">
        <v>44620</v>
      </c>
      <c r="I163" s="78"/>
    </row>
    <row r="164" spans="1:9" ht="13">
      <c r="A164" s="111" t="s">
        <v>163</v>
      </c>
      <c r="B164" s="110" t="s">
        <v>162</v>
      </c>
      <c r="I164" s="78"/>
    </row>
    <row r="165" spans="1:9" ht="13">
      <c r="A165" s="48">
        <v>2.0392000000000001</v>
      </c>
      <c r="B165" s="47">
        <v>3.59</v>
      </c>
      <c r="I165" s="78"/>
    </row>
    <row r="166" spans="1:9" ht="13">
      <c r="A166" s="48">
        <v>4.3886000000000003</v>
      </c>
      <c r="B166" s="47">
        <f>(5.34+5.92)/2</f>
        <v>5.63</v>
      </c>
      <c r="I166" s="78"/>
    </row>
    <row r="167" spans="1:9" ht="13">
      <c r="A167" s="48">
        <v>6.8746</v>
      </c>
      <c r="B167" s="47">
        <f>(8.25+7.67)/2</f>
        <v>7.96</v>
      </c>
      <c r="I167" s="78"/>
    </row>
    <row r="168" spans="1:9" ht="13">
      <c r="A168" s="48">
        <v>6.6569000000000003</v>
      </c>
      <c r="B168" s="47">
        <v>7.67</v>
      </c>
      <c r="I168" s="78"/>
    </row>
    <row r="169" spans="1:9" ht="13">
      <c r="A169" s="48">
        <v>3.6595</v>
      </c>
      <c r="B169" s="47">
        <f>(5.34+4.76)/2</f>
        <v>5.05</v>
      </c>
      <c r="I169" s="78"/>
    </row>
    <row r="170" spans="1:9" ht="13">
      <c r="A170" s="48">
        <v>2.9152</v>
      </c>
      <c r="B170" s="47">
        <v>4.17</v>
      </c>
      <c r="I170" s="78"/>
    </row>
    <row r="171" spans="1:9" ht="13">
      <c r="A171" s="48">
        <v>3.8923999999999999</v>
      </c>
      <c r="B171" s="47">
        <f>(5.34+4.76)/2</f>
        <v>5.05</v>
      </c>
      <c r="I171" s="78"/>
    </row>
    <row r="172" spans="1:9" ht="13">
      <c r="A172" s="48">
        <v>5.0266000000000002</v>
      </c>
      <c r="B172" s="47">
        <v>6.5</v>
      </c>
      <c r="I172" s="78"/>
    </row>
    <row r="173" spans="1:9" ht="13">
      <c r="A173" s="48">
        <v>3.1633</v>
      </c>
      <c r="B173" s="47">
        <f>(4.17+4.76)/2</f>
        <v>4.4649999999999999</v>
      </c>
      <c r="I173" s="78"/>
    </row>
    <row r="174" spans="1:9" ht="13">
      <c r="A174" s="48"/>
      <c r="I174" s="78"/>
    </row>
    <row r="175" spans="1:9" ht="13">
      <c r="A175" s="48"/>
      <c r="I175" s="78"/>
    </row>
    <row r="176" spans="1:9" ht="13">
      <c r="A176" s="48"/>
      <c r="I176" s="78"/>
    </row>
    <row r="177" spans="1:9" ht="13">
      <c r="A177" s="48"/>
      <c r="I177" s="78"/>
    </row>
    <row r="178" spans="1:9" ht="13">
      <c r="A178" s="48"/>
      <c r="I178" s="78"/>
    </row>
    <row r="179" spans="1:9" ht="13">
      <c r="A179" s="48"/>
      <c r="I179" s="78"/>
    </row>
    <row r="180" spans="1:9" ht="13">
      <c r="A180" s="48"/>
      <c r="I180" s="78"/>
    </row>
    <row r="181" spans="1:9" ht="13">
      <c r="A181" s="112">
        <v>44679</v>
      </c>
      <c r="I181" s="78"/>
    </row>
    <row r="182" spans="1:9" ht="13">
      <c r="A182" s="111" t="s">
        <v>163</v>
      </c>
      <c r="B182" s="110" t="s">
        <v>162</v>
      </c>
      <c r="I182" s="78"/>
    </row>
    <row r="183" spans="1:9" ht="13">
      <c r="A183" s="48">
        <v>6.0644999999999998</v>
      </c>
      <c r="B183" s="47">
        <v>8.84</v>
      </c>
      <c r="I183" s="78"/>
    </row>
    <row r="184" spans="1:9" ht="13">
      <c r="A184" s="48">
        <v>3.4519000000000002</v>
      </c>
      <c r="B184" s="47">
        <v>6.5</v>
      </c>
      <c r="I184" s="78"/>
    </row>
    <row r="185" spans="1:9" ht="13">
      <c r="A185" s="48">
        <v>2.3734000000000002</v>
      </c>
      <c r="B185" s="47">
        <f>(4.75+5.34)/2</f>
        <v>5.0449999999999999</v>
      </c>
      <c r="I185" s="78"/>
    </row>
    <row r="186" spans="1:9" ht="13">
      <c r="A186" s="48">
        <v>1.9278</v>
      </c>
      <c r="B186" s="47">
        <v>4.76</v>
      </c>
      <c r="I186" s="78"/>
    </row>
    <row r="187" spans="1:9" ht="13">
      <c r="A187" s="48">
        <v>8.3734000000000002</v>
      </c>
      <c r="B187" s="47">
        <v>11.17</v>
      </c>
      <c r="I187" s="78"/>
    </row>
    <row r="188" spans="1:9" ht="13">
      <c r="A188" s="48">
        <v>7.3658000000000001</v>
      </c>
      <c r="B188" s="47">
        <v>10</v>
      </c>
      <c r="I188" s="78"/>
    </row>
    <row r="189" spans="1:9" ht="13">
      <c r="A189" s="48">
        <v>6.819</v>
      </c>
      <c r="B189" s="47">
        <f>(9.42+10)/2</f>
        <v>9.7100000000000009</v>
      </c>
      <c r="I189" s="78"/>
    </row>
    <row r="190" spans="1:9" ht="13">
      <c r="A190" s="48">
        <v>6.0594999999999999</v>
      </c>
      <c r="B190" s="47">
        <v>8.84</v>
      </c>
      <c r="I190" s="78"/>
    </row>
    <row r="191" spans="1:9" ht="13">
      <c r="A191" s="48">
        <v>4.8442999999999996</v>
      </c>
      <c r="B191" s="47">
        <v>7.67</v>
      </c>
      <c r="I191" s="78"/>
    </row>
    <row r="192" spans="1:9" ht="13">
      <c r="A192" s="48">
        <v>4.3277999999999999</v>
      </c>
      <c r="B192" s="47">
        <v>7.09</v>
      </c>
      <c r="I192" s="78"/>
    </row>
    <row r="193" spans="1:9" ht="13">
      <c r="A193" s="48"/>
      <c r="I193" s="78"/>
    </row>
    <row r="194" spans="1:9" ht="13">
      <c r="A194" s="48"/>
      <c r="I194" s="78"/>
    </row>
    <row r="195" spans="1:9" ht="13">
      <c r="A195" s="48"/>
      <c r="I195" s="78"/>
    </row>
    <row r="196" spans="1:9" ht="13">
      <c r="A196" s="48"/>
      <c r="I196" s="78"/>
    </row>
    <row r="197" spans="1:9" ht="13">
      <c r="A197" s="48"/>
      <c r="I197" s="78"/>
    </row>
    <row r="198" spans="1:9" ht="13">
      <c r="A198" s="48"/>
      <c r="I198" s="78"/>
    </row>
    <row r="199" spans="1:9" ht="13">
      <c r="A199" s="48"/>
      <c r="I199" s="78"/>
    </row>
    <row r="200" spans="1:9" ht="13">
      <c r="A200" s="48"/>
      <c r="I200" s="78"/>
    </row>
    <row r="201" spans="1:9" ht="13">
      <c r="A201" s="48"/>
      <c r="I201" s="78"/>
    </row>
    <row r="202" spans="1:9" ht="13">
      <c r="A202" s="48"/>
      <c r="I202" s="78"/>
    </row>
    <row r="203" spans="1:9" ht="13">
      <c r="A203" s="48"/>
      <c r="I203" s="78"/>
    </row>
    <row r="204" spans="1:9" ht="13">
      <c r="A204" s="48"/>
      <c r="I204" s="78"/>
    </row>
    <row r="205" spans="1:9" ht="13">
      <c r="A205" s="48"/>
      <c r="I205" s="78"/>
    </row>
    <row r="206" spans="1:9" ht="13">
      <c r="A206" s="48"/>
      <c r="I206" s="78"/>
    </row>
    <row r="207" spans="1:9" ht="13">
      <c r="A207" s="48"/>
      <c r="I207" s="78"/>
    </row>
    <row r="208" spans="1:9" ht="13">
      <c r="A208" s="48"/>
      <c r="I208" s="78"/>
    </row>
    <row r="209" spans="1:9" ht="13">
      <c r="A209" s="48"/>
      <c r="I209" s="78"/>
    </row>
    <row r="210" spans="1:9" ht="13">
      <c r="A210" s="48"/>
      <c r="I210" s="78"/>
    </row>
    <row r="211" spans="1:9" ht="13">
      <c r="A211" s="48"/>
      <c r="I211" s="78"/>
    </row>
    <row r="212" spans="1:9" ht="13">
      <c r="A212" s="48"/>
      <c r="I212" s="78"/>
    </row>
    <row r="213" spans="1:9" ht="13">
      <c r="A213" s="48"/>
      <c r="I213" s="78"/>
    </row>
    <row r="214" spans="1:9" ht="13">
      <c r="A214" s="48"/>
      <c r="I214" s="78"/>
    </row>
    <row r="215" spans="1:9" ht="13">
      <c r="A215" s="48"/>
      <c r="I215" s="78"/>
    </row>
    <row r="216" spans="1:9" ht="13">
      <c r="A216" s="48"/>
      <c r="I216" s="78"/>
    </row>
    <row r="217" spans="1:9" ht="13">
      <c r="A217" s="48"/>
      <c r="I217" s="78"/>
    </row>
    <row r="218" spans="1:9" ht="13">
      <c r="A218" s="48"/>
      <c r="I218" s="78"/>
    </row>
    <row r="219" spans="1:9" ht="13">
      <c r="A219" s="48"/>
      <c r="I219" s="78"/>
    </row>
    <row r="220" spans="1:9" ht="13">
      <c r="A220" s="48"/>
      <c r="I220" s="78"/>
    </row>
    <row r="221" spans="1:9" ht="13">
      <c r="A221" s="48"/>
      <c r="I221" s="78"/>
    </row>
    <row r="222" spans="1:9" ht="13">
      <c r="A222" s="48"/>
      <c r="I222" s="78"/>
    </row>
    <row r="223" spans="1:9" ht="13">
      <c r="A223" s="48"/>
      <c r="I223" s="78"/>
    </row>
    <row r="224" spans="1:9" ht="13">
      <c r="A224" s="48"/>
      <c r="I224" s="78"/>
    </row>
    <row r="225" spans="1:9" ht="13">
      <c r="A225" s="48"/>
      <c r="I225" s="78"/>
    </row>
    <row r="226" spans="1:9" ht="13">
      <c r="A226" s="48"/>
      <c r="I226" s="78"/>
    </row>
    <row r="227" spans="1:9" ht="13">
      <c r="A227" s="48"/>
      <c r="I227" s="78"/>
    </row>
    <row r="228" spans="1:9" ht="13">
      <c r="A228" s="48"/>
      <c r="I228" s="78"/>
    </row>
    <row r="229" spans="1:9" ht="13">
      <c r="A229" s="48"/>
      <c r="I229" s="78"/>
    </row>
    <row r="230" spans="1:9" ht="13">
      <c r="A230" s="48"/>
      <c r="I230" s="78"/>
    </row>
    <row r="231" spans="1:9" ht="13">
      <c r="A231" s="48"/>
      <c r="I231" s="78"/>
    </row>
    <row r="232" spans="1:9" ht="13">
      <c r="A232" s="48"/>
      <c r="I232" s="78"/>
    </row>
    <row r="233" spans="1:9" ht="13">
      <c r="A233" s="48"/>
      <c r="I233" s="78"/>
    </row>
    <row r="234" spans="1:9" ht="13">
      <c r="A234" s="48"/>
      <c r="I234" s="78"/>
    </row>
    <row r="235" spans="1:9" ht="13">
      <c r="A235" s="48"/>
      <c r="I235" s="78"/>
    </row>
    <row r="236" spans="1:9" ht="13">
      <c r="A236" s="48"/>
      <c r="I236" s="78"/>
    </row>
    <row r="237" spans="1:9" ht="13">
      <c r="A237" s="48"/>
      <c r="I237" s="78"/>
    </row>
    <row r="238" spans="1:9" ht="13">
      <c r="A238" s="48"/>
      <c r="I238" s="78"/>
    </row>
    <row r="239" spans="1:9" ht="13">
      <c r="A239" s="48"/>
      <c r="I239" s="78"/>
    </row>
    <row r="240" spans="1:9" ht="13">
      <c r="A240" s="48"/>
      <c r="I240" s="78"/>
    </row>
    <row r="241" spans="1:9" ht="13">
      <c r="A241" s="48"/>
      <c r="I241" s="78"/>
    </row>
    <row r="242" spans="1:9" ht="13">
      <c r="A242" s="48"/>
      <c r="I242" s="78"/>
    </row>
    <row r="243" spans="1:9" ht="13">
      <c r="A243" s="48"/>
      <c r="I243" s="78"/>
    </row>
    <row r="244" spans="1:9" ht="13">
      <c r="A244" s="48"/>
      <c r="I244" s="78"/>
    </row>
    <row r="245" spans="1:9" ht="13">
      <c r="A245" s="48"/>
      <c r="I245" s="78"/>
    </row>
    <row r="246" spans="1:9" ht="13">
      <c r="A246" s="48"/>
      <c r="I246" s="78"/>
    </row>
    <row r="247" spans="1:9" ht="13">
      <c r="A247" s="48"/>
      <c r="I247" s="78"/>
    </row>
    <row r="248" spans="1:9" ht="13">
      <c r="A248" s="48"/>
      <c r="I248" s="78"/>
    </row>
    <row r="249" spans="1:9" ht="13">
      <c r="A249" s="48"/>
      <c r="I249" s="78"/>
    </row>
    <row r="250" spans="1:9" ht="13">
      <c r="A250" s="48"/>
      <c r="I250" s="78"/>
    </row>
    <row r="251" spans="1:9" ht="13">
      <c r="A251" s="48"/>
      <c r="I251" s="78"/>
    </row>
    <row r="252" spans="1:9" ht="13">
      <c r="A252" s="48"/>
      <c r="I252" s="78"/>
    </row>
    <row r="253" spans="1:9" ht="13">
      <c r="A253" s="48"/>
      <c r="I253" s="78"/>
    </row>
    <row r="254" spans="1:9" ht="13">
      <c r="A254" s="48"/>
      <c r="I254" s="78"/>
    </row>
    <row r="255" spans="1:9" ht="13">
      <c r="A255" s="48"/>
      <c r="I255" s="78"/>
    </row>
    <row r="256" spans="1:9" ht="13">
      <c r="A256" s="48"/>
      <c r="I256" s="78"/>
    </row>
    <row r="257" spans="1:9" ht="13">
      <c r="A257" s="48"/>
      <c r="I257" s="78"/>
    </row>
    <row r="258" spans="1:9" ht="13">
      <c r="A258" s="48"/>
      <c r="I258" s="78"/>
    </row>
    <row r="259" spans="1:9" ht="13">
      <c r="A259" s="48"/>
      <c r="I259" s="78"/>
    </row>
    <row r="260" spans="1:9" ht="13">
      <c r="A260" s="48"/>
      <c r="I260" s="78"/>
    </row>
    <row r="261" spans="1:9" ht="13">
      <c r="A261" s="48"/>
      <c r="I261" s="78"/>
    </row>
    <row r="262" spans="1:9" ht="13">
      <c r="A262" s="48"/>
      <c r="I262" s="78"/>
    </row>
    <row r="263" spans="1:9" ht="13">
      <c r="A263" s="48"/>
      <c r="I263" s="78"/>
    </row>
    <row r="264" spans="1:9" ht="13">
      <c r="A264" s="48"/>
      <c r="I264" s="78"/>
    </row>
    <row r="265" spans="1:9" ht="13">
      <c r="A265" s="48"/>
      <c r="I265" s="78"/>
    </row>
    <row r="266" spans="1:9" ht="13">
      <c r="A266" s="48"/>
      <c r="I266" s="78"/>
    </row>
    <row r="267" spans="1:9" ht="13">
      <c r="A267" s="48"/>
      <c r="I267" s="78"/>
    </row>
    <row r="268" spans="1:9" ht="13">
      <c r="A268" s="48"/>
      <c r="I268" s="78"/>
    </row>
    <row r="269" spans="1:9" ht="13">
      <c r="A269" s="48"/>
      <c r="I269" s="78"/>
    </row>
    <row r="270" spans="1:9" ht="13">
      <c r="A270" s="48"/>
      <c r="I270" s="78"/>
    </row>
    <row r="271" spans="1:9" ht="13">
      <c r="A271" s="48"/>
      <c r="I271" s="78"/>
    </row>
    <row r="272" spans="1:9" ht="13">
      <c r="A272" s="48"/>
      <c r="I272" s="78"/>
    </row>
    <row r="273" spans="1:9" ht="13">
      <c r="A273" s="48"/>
      <c r="I273" s="78"/>
    </row>
    <row r="274" spans="1:9" ht="13">
      <c r="A274" s="48"/>
      <c r="I274" s="78"/>
    </row>
    <row r="275" spans="1:9" ht="13">
      <c r="A275" s="48"/>
      <c r="I275" s="78"/>
    </row>
    <row r="276" spans="1:9" ht="13">
      <c r="A276" s="48"/>
      <c r="I276" s="78"/>
    </row>
    <row r="277" spans="1:9" ht="13">
      <c r="A277" s="48"/>
      <c r="I277" s="78"/>
    </row>
    <row r="278" spans="1:9" ht="13">
      <c r="A278" s="48"/>
      <c r="I278" s="78"/>
    </row>
    <row r="279" spans="1:9" ht="13">
      <c r="A279" s="48"/>
      <c r="I279" s="78"/>
    </row>
    <row r="280" spans="1:9" ht="13">
      <c r="A280" s="48"/>
      <c r="I280" s="78"/>
    </row>
    <row r="281" spans="1:9" ht="13">
      <c r="A281" s="48"/>
      <c r="I281" s="78"/>
    </row>
    <row r="282" spans="1:9" ht="13">
      <c r="A282" s="48"/>
      <c r="I282" s="78"/>
    </row>
    <row r="283" spans="1:9" ht="13">
      <c r="A283" s="48"/>
      <c r="I283" s="78"/>
    </row>
    <row r="284" spans="1:9" ht="13">
      <c r="A284" s="48"/>
      <c r="I284" s="78"/>
    </row>
    <row r="285" spans="1:9" ht="13">
      <c r="A285" s="48"/>
      <c r="I285" s="78"/>
    </row>
    <row r="286" spans="1:9" ht="13">
      <c r="A286" s="48"/>
      <c r="I286" s="78"/>
    </row>
    <row r="287" spans="1:9" ht="13">
      <c r="A287" s="48"/>
      <c r="I287" s="78"/>
    </row>
    <row r="288" spans="1:9" ht="13">
      <c r="A288" s="48"/>
      <c r="I288" s="78"/>
    </row>
    <row r="289" spans="1:9" ht="13">
      <c r="A289" s="48"/>
      <c r="I289" s="78"/>
    </row>
    <row r="290" spans="1:9" ht="13">
      <c r="A290" s="48"/>
      <c r="I290" s="78"/>
    </row>
    <row r="291" spans="1:9" ht="13">
      <c r="A291" s="48"/>
      <c r="I291" s="78"/>
    </row>
    <row r="292" spans="1:9" ht="13">
      <c r="A292" s="48"/>
      <c r="I292" s="78"/>
    </row>
    <row r="293" spans="1:9" ht="13">
      <c r="A293" s="48"/>
      <c r="I293" s="78"/>
    </row>
    <row r="294" spans="1:9" ht="13">
      <c r="A294" s="48"/>
      <c r="I294" s="78"/>
    </row>
    <row r="295" spans="1:9" ht="13">
      <c r="A295" s="48"/>
      <c r="I295" s="78"/>
    </row>
    <row r="296" spans="1:9" ht="13">
      <c r="A296" s="48"/>
      <c r="I296" s="78"/>
    </row>
    <row r="297" spans="1:9" ht="13">
      <c r="A297" s="48"/>
      <c r="I297" s="78"/>
    </row>
    <row r="298" spans="1:9" ht="13">
      <c r="A298" s="48"/>
      <c r="I298" s="78"/>
    </row>
    <row r="299" spans="1:9" ht="13">
      <c r="A299" s="48"/>
      <c r="I299" s="78"/>
    </row>
    <row r="300" spans="1:9" ht="13">
      <c r="A300" s="48"/>
      <c r="I300" s="78"/>
    </row>
    <row r="301" spans="1:9" ht="13">
      <c r="A301" s="48"/>
      <c r="I301" s="78"/>
    </row>
    <row r="302" spans="1:9" ht="13">
      <c r="A302" s="48"/>
      <c r="I302" s="78"/>
    </row>
    <row r="303" spans="1:9" ht="13">
      <c r="A303" s="48"/>
      <c r="I303" s="78"/>
    </row>
    <row r="304" spans="1:9" ht="13">
      <c r="A304" s="48"/>
      <c r="I304" s="78"/>
    </row>
    <row r="305" spans="1:9" ht="13">
      <c r="A305" s="48"/>
      <c r="I305" s="78"/>
    </row>
    <row r="306" spans="1:9" ht="13">
      <c r="A306" s="48"/>
      <c r="I306" s="78"/>
    </row>
    <row r="307" spans="1:9" ht="13">
      <c r="A307" s="48"/>
      <c r="I307" s="78"/>
    </row>
    <row r="308" spans="1:9" ht="13">
      <c r="A308" s="48"/>
      <c r="I308" s="78"/>
    </row>
    <row r="309" spans="1:9" ht="13">
      <c r="A309" s="48"/>
      <c r="I309" s="78"/>
    </row>
    <row r="310" spans="1:9" ht="13">
      <c r="A310" s="48"/>
      <c r="I310" s="78"/>
    </row>
    <row r="311" spans="1:9" ht="13">
      <c r="A311" s="48"/>
      <c r="I311" s="78"/>
    </row>
    <row r="312" spans="1:9" ht="13">
      <c r="A312" s="48"/>
      <c r="I312" s="78"/>
    </row>
    <row r="313" spans="1:9" ht="13">
      <c r="A313" s="48"/>
      <c r="I313" s="78"/>
    </row>
    <row r="314" spans="1:9" ht="13">
      <c r="A314" s="48"/>
      <c r="I314" s="78"/>
    </row>
    <row r="315" spans="1:9" ht="13">
      <c r="A315" s="48"/>
      <c r="I315" s="78"/>
    </row>
    <row r="316" spans="1:9" ht="13">
      <c r="A316" s="48"/>
      <c r="I316" s="78"/>
    </row>
    <row r="317" spans="1:9" ht="13">
      <c r="A317" s="48"/>
      <c r="I317" s="78"/>
    </row>
    <row r="318" spans="1:9" ht="13">
      <c r="A318" s="48"/>
      <c r="I318" s="78"/>
    </row>
    <row r="319" spans="1:9" ht="13">
      <c r="A319" s="48"/>
      <c r="I319" s="78"/>
    </row>
    <row r="320" spans="1:9" ht="13">
      <c r="A320" s="48"/>
      <c r="I320" s="78"/>
    </row>
    <row r="321" spans="1:9" ht="13">
      <c r="A321" s="48"/>
      <c r="I321" s="78"/>
    </row>
    <row r="322" spans="1:9" ht="13">
      <c r="A322" s="48"/>
      <c r="I322" s="78"/>
    </row>
    <row r="323" spans="1:9" ht="13">
      <c r="A323" s="48"/>
      <c r="I323" s="78"/>
    </row>
    <row r="324" spans="1:9" ht="13">
      <c r="A324" s="48"/>
      <c r="I324" s="78"/>
    </row>
    <row r="325" spans="1:9" ht="13">
      <c r="A325" s="48"/>
      <c r="I325" s="78"/>
    </row>
    <row r="326" spans="1:9" ht="13">
      <c r="A326" s="48"/>
      <c r="I326" s="78"/>
    </row>
    <row r="327" spans="1:9" ht="13">
      <c r="A327" s="48"/>
      <c r="I327" s="78"/>
    </row>
    <row r="328" spans="1:9" ht="13">
      <c r="A328" s="48"/>
      <c r="I328" s="78"/>
    </row>
    <row r="329" spans="1:9" ht="13">
      <c r="A329" s="48"/>
      <c r="I329" s="78"/>
    </row>
    <row r="330" spans="1:9" ht="13">
      <c r="A330" s="48"/>
      <c r="I330" s="78"/>
    </row>
    <row r="331" spans="1:9" ht="13">
      <c r="A331" s="48"/>
      <c r="I331" s="78"/>
    </row>
    <row r="332" spans="1:9" ht="13">
      <c r="A332" s="48"/>
      <c r="I332" s="78"/>
    </row>
    <row r="333" spans="1:9" ht="13">
      <c r="A333" s="48"/>
      <c r="I333" s="78"/>
    </row>
    <row r="334" spans="1:9" ht="13">
      <c r="A334" s="48"/>
      <c r="I334" s="78"/>
    </row>
    <row r="335" spans="1:9" ht="13">
      <c r="A335" s="48"/>
      <c r="I335" s="78"/>
    </row>
    <row r="336" spans="1:9" ht="13">
      <c r="A336" s="48"/>
      <c r="I336" s="78"/>
    </row>
    <row r="337" spans="1:9" ht="13">
      <c r="A337" s="48"/>
      <c r="I337" s="78"/>
    </row>
    <row r="338" spans="1:9" ht="13">
      <c r="A338" s="48"/>
      <c r="I338" s="78"/>
    </row>
    <row r="339" spans="1:9" ht="13">
      <c r="A339" s="48"/>
      <c r="I339" s="78"/>
    </row>
    <row r="340" spans="1:9" ht="13">
      <c r="A340" s="48"/>
      <c r="I340" s="78"/>
    </row>
    <row r="341" spans="1:9" ht="13">
      <c r="A341" s="48"/>
      <c r="I341" s="78"/>
    </row>
    <row r="342" spans="1:9" ht="13">
      <c r="A342" s="48"/>
      <c r="I342" s="78"/>
    </row>
    <row r="343" spans="1:9" ht="13">
      <c r="A343" s="48"/>
      <c r="I343" s="78"/>
    </row>
    <row r="344" spans="1:9" ht="13">
      <c r="A344" s="48"/>
      <c r="I344" s="78"/>
    </row>
    <row r="345" spans="1:9" ht="13">
      <c r="A345" s="48"/>
      <c r="I345" s="78"/>
    </row>
    <row r="346" spans="1:9" ht="13">
      <c r="A346" s="48"/>
      <c r="I346" s="78"/>
    </row>
    <row r="347" spans="1:9" ht="13">
      <c r="A347" s="48"/>
      <c r="I347" s="78"/>
    </row>
    <row r="348" spans="1:9" ht="13">
      <c r="A348" s="48"/>
      <c r="I348" s="78"/>
    </row>
    <row r="349" spans="1:9" ht="13">
      <c r="A349" s="48"/>
      <c r="I349" s="78"/>
    </row>
    <row r="350" spans="1:9" ht="13">
      <c r="A350" s="48"/>
      <c r="I350" s="78"/>
    </row>
    <row r="351" spans="1:9" ht="13">
      <c r="A351" s="48"/>
      <c r="I351" s="78"/>
    </row>
    <row r="352" spans="1:9" ht="13">
      <c r="A352" s="48"/>
      <c r="I352" s="78"/>
    </row>
    <row r="353" spans="1:9" ht="13">
      <c r="A353" s="48"/>
      <c r="I353" s="78"/>
    </row>
    <row r="354" spans="1:9" ht="13">
      <c r="A354" s="48"/>
      <c r="I354" s="78"/>
    </row>
    <row r="355" spans="1:9" ht="13">
      <c r="A355" s="48"/>
      <c r="I355" s="78"/>
    </row>
    <row r="356" spans="1:9" ht="13">
      <c r="A356" s="48"/>
      <c r="I356" s="78"/>
    </row>
    <row r="357" spans="1:9" ht="13">
      <c r="A357" s="48"/>
      <c r="I357" s="78"/>
    </row>
    <row r="358" spans="1:9" ht="13">
      <c r="A358" s="48"/>
      <c r="I358" s="78"/>
    </row>
    <row r="359" spans="1:9" ht="13">
      <c r="A359" s="48"/>
      <c r="I359" s="78"/>
    </row>
    <row r="360" spans="1:9" ht="13">
      <c r="A360" s="48"/>
      <c r="I360" s="78"/>
    </row>
    <row r="361" spans="1:9" ht="13">
      <c r="A361" s="48"/>
      <c r="I361" s="78"/>
    </row>
    <row r="362" spans="1:9" ht="13">
      <c r="A362" s="48"/>
      <c r="I362" s="78"/>
    </row>
    <row r="363" spans="1:9" ht="13">
      <c r="A363" s="48"/>
      <c r="I363" s="78"/>
    </row>
    <row r="364" spans="1:9" ht="13">
      <c r="A364" s="48"/>
      <c r="I364" s="78"/>
    </row>
    <row r="365" spans="1:9" ht="13">
      <c r="A365" s="48"/>
      <c r="I365" s="78"/>
    </row>
    <row r="366" spans="1:9" ht="13">
      <c r="A366" s="48"/>
      <c r="I366" s="78"/>
    </row>
    <row r="367" spans="1:9" ht="13">
      <c r="A367" s="48"/>
      <c r="I367" s="78"/>
    </row>
    <row r="368" spans="1:9" ht="13">
      <c r="A368" s="48"/>
      <c r="I368" s="78"/>
    </row>
    <row r="369" spans="1:9" ht="13">
      <c r="A369" s="48"/>
      <c r="I369" s="78"/>
    </row>
    <row r="370" spans="1:9" ht="13">
      <c r="A370" s="48"/>
      <c r="I370" s="78"/>
    </row>
    <row r="371" spans="1:9" ht="13">
      <c r="A371" s="48"/>
      <c r="I371" s="78"/>
    </row>
    <row r="372" spans="1:9" ht="13">
      <c r="A372" s="48"/>
      <c r="I372" s="78"/>
    </row>
    <row r="373" spans="1:9" ht="13">
      <c r="A373" s="48"/>
      <c r="I373" s="78"/>
    </row>
    <row r="374" spans="1:9" ht="13">
      <c r="A374" s="48"/>
      <c r="I374" s="78"/>
    </row>
    <row r="375" spans="1:9" ht="13">
      <c r="A375" s="48"/>
      <c r="I375" s="78"/>
    </row>
    <row r="376" spans="1:9" ht="13">
      <c r="A376" s="48"/>
      <c r="I376" s="78"/>
    </row>
    <row r="377" spans="1:9" ht="13">
      <c r="A377" s="48"/>
      <c r="I377" s="78"/>
    </row>
    <row r="378" spans="1:9" ht="13">
      <c r="A378" s="48"/>
      <c r="I378" s="78"/>
    </row>
    <row r="379" spans="1:9" ht="13">
      <c r="A379" s="48"/>
      <c r="I379" s="78"/>
    </row>
    <row r="380" spans="1:9" ht="13">
      <c r="A380" s="48"/>
      <c r="I380" s="78"/>
    </row>
    <row r="381" spans="1:9" ht="13">
      <c r="A381" s="48"/>
      <c r="I381" s="78"/>
    </row>
    <row r="382" spans="1:9" ht="13">
      <c r="A382" s="48"/>
      <c r="I382" s="78"/>
    </row>
    <row r="383" spans="1:9" ht="13">
      <c r="A383" s="48"/>
      <c r="I383" s="78"/>
    </row>
    <row r="384" spans="1:9" ht="13">
      <c r="A384" s="48"/>
      <c r="I384" s="78"/>
    </row>
    <row r="385" spans="1:9" ht="13">
      <c r="A385" s="48"/>
      <c r="I385" s="78"/>
    </row>
    <row r="386" spans="1:9" ht="13">
      <c r="A386" s="48"/>
      <c r="I386" s="78"/>
    </row>
    <row r="387" spans="1:9" ht="13">
      <c r="A387" s="48"/>
      <c r="I387" s="78"/>
    </row>
    <row r="388" spans="1:9" ht="13">
      <c r="A388" s="48"/>
      <c r="I388" s="78"/>
    </row>
    <row r="389" spans="1:9" ht="13">
      <c r="A389" s="48"/>
      <c r="I389" s="78"/>
    </row>
    <row r="390" spans="1:9" ht="13">
      <c r="A390" s="48"/>
      <c r="I390" s="78"/>
    </row>
    <row r="391" spans="1:9" ht="13">
      <c r="A391" s="48"/>
      <c r="I391" s="78"/>
    </row>
    <row r="392" spans="1:9" ht="13">
      <c r="A392" s="48"/>
      <c r="I392" s="78"/>
    </row>
    <row r="393" spans="1:9" ht="13">
      <c r="A393" s="48"/>
      <c r="I393" s="78"/>
    </row>
    <row r="394" spans="1:9" ht="13">
      <c r="A394" s="48"/>
      <c r="I394" s="78"/>
    </row>
    <row r="395" spans="1:9" ht="13">
      <c r="A395" s="48"/>
      <c r="I395" s="78"/>
    </row>
    <row r="396" spans="1:9" ht="13">
      <c r="A396" s="48"/>
      <c r="I396" s="78"/>
    </row>
    <row r="397" spans="1:9" ht="13">
      <c r="A397" s="48"/>
      <c r="I397" s="78"/>
    </row>
    <row r="398" spans="1:9" ht="13">
      <c r="A398" s="48"/>
      <c r="I398" s="78"/>
    </row>
    <row r="399" spans="1:9" ht="13">
      <c r="A399" s="48"/>
      <c r="I399" s="78"/>
    </row>
    <row r="400" spans="1:9" ht="13">
      <c r="A400" s="48"/>
      <c r="I400" s="78"/>
    </row>
    <row r="401" spans="1:9" ht="13">
      <c r="A401" s="48"/>
      <c r="I401" s="78"/>
    </row>
    <row r="402" spans="1:9" ht="13">
      <c r="A402" s="48"/>
      <c r="I402" s="78"/>
    </row>
    <row r="403" spans="1:9" ht="13">
      <c r="A403" s="48"/>
      <c r="I403" s="78"/>
    </row>
    <row r="404" spans="1:9" ht="13">
      <c r="A404" s="48"/>
      <c r="I404" s="78"/>
    </row>
    <row r="405" spans="1:9" ht="13">
      <c r="A405" s="48"/>
      <c r="I405" s="78"/>
    </row>
    <row r="406" spans="1:9" ht="13">
      <c r="A406" s="48"/>
      <c r="I406" s="78"/>
    </row>
    <row r="407" spans="1:9" ht="13">
      <c r="A407" s="48"/>
      <c r="I407" s="78"/>
    </row>
    <row r="408" spans="1:9" ht="13">
      <c r="A408" s="48"/>
      <c r="I408" s="78"/>
    </row>
    <row r="409" spans="1:9" ht="13">
      <c r="A409" s="48"/>
      <c r="I409" s="78"/>
    </row>
    <row r="410" spans="1:9" ht="13">
      <c r="A410" s="48"/>
      <c r="I410" s="78"/>
    </row>
    <row r="411" spans="1:9" ht="13">
      <c r="A411" s="48"/>
      <c r="I411" s="78"/>
    </row>
    <row r="412" spans="1:9" ht="13">
      <c r="A412" s="48"/>
      <c r="I412" s="78"/>
    </row>
    <row r="413" spans="1:9" ht="13">
      <c r="A413" s="48"/>
      <c r="I413" s="78"/>
    </row>
    <row r="414" spans="1:9" ht="13">
      <c r="A414" s="48"/>
      <c r="I414" s="78"/>
    </row>
    <row r="415" spans="1:9" ht="13">
      <c r="A415" s="48"/>
      <c r="I415" s="78"/>
    </row>
    <row r="416" spans="1:9" ht="13">
      <c r="A416" s="48"/>
      <c r="I416" s="78"/>
    </row>
    <row r="417" spans="1:9" ht="13">
      <c r="A417" s="48"/>
      <c r="I417" s="78"/>
    </row>
    <row r="418" spans="1:9" ht="13">
      <c r="A418" s="48"/>
      <c r="I418" s="78"/>
    </row>
    <row r="419" spans="1:9" ht="13">
      <c r="A419" s="48"/>
      <c r="I419" s="78"/>
    </row>
    <row r="420" spans="1:9" ht="13">
      <c r="A420" s="48"/>
      <c r="I420" s="78"/>
    </row>
    <row r="421" spans="1:9" ht="13">
      <c r="A421" s="48"/>
      <c r="I421" s="78"/>
    </row>
    <row r="422" spans="1:9" ht="13">
      <c r="A422" s="48"/>
      <c r="I422" s="78"/>
    </row>
    <row r="423" spans="1:9" ht="13">
      <c r="A423" s="48"/>
      <c r="I423" s="78"/>
    </row>
    <row r="424" spans="1:9" ht="13">
      <c r="A424" s="48"/>
      <c r="I424" s="78"/>
    </row>
    <row r="425" spans="1:9" ht="13">
      <c r="A425" s="48"/>
      <c r="I425" s="78"/>
    </row>
    <row r="426" spans="1:9" ht="13">
      <c r="A426" s="48"/>
      <c r="I426" s="78"/>
    </row>
    <row r="427" spans="1:9" ht="13">
      <c r="A427" s="48"/>
      <c r="I427" s="78"/>
    </row>
    <row r="428" spans="1:9" ht="13">
      <c r="A428" s="48"/>
      <c r="I428" s="78"/>
    </row>
    <row r="429" spans="1:9" ht="13">
      <c r="A429" s="48"/>
      <c r="I429" s="78"/>
    </row>
    <row r="430" spans="1:9" ht="13">
      <c r="A430" s="48"/>
      <c r="I430" s="78"/>
    </row>
    <row r="431" spans="1:9" ht="13">
      <c r="A431" s="48"/>
      <c r="I431" s="78"/>
    </row>
    <row r="432" spans="1:9" ht="13">
      <c r="A432" s="48"/>
      <c r="I432" s="78"/>
    </row>
    <row r="433" spans="1:9" ht="13">
      <c r="A433" s="48"/>
      <c r="I433" s="78"/>
    </row>
    <row r="434" spans="1:9" ht="13">
      <c r="A434" s="48"/>
      <c r="I434" s="78"/>
    </row>
    <row r="435" spans="1:9" ht="13">
      <c r="A435" s="48"/>
      <c r="I435" s="78"/>
    </row>
    <row r="436" spans="1:9" ht="13">
      <c r="A436" s="48"/>
      <c r="I436" s="78"/>
    </row>
    <row r="437" spans="1:9" ht="13">
      <c r="A437" s="48"/>
      <c r="I437" s="78"/>
    </row>
    <row r="438" spans="1:9" ht="13">
      <c r="A438" s="48"/>
      <c r="I438" s="78"/>
    </row>
    <row r="439" spans="1:9" ht="13">
      <c r="A439" s="48"/>
      <c r="I439" s="78"/>
    </row>
    <row r="440" spans="1:9" ht="13">
      <c r="A440" s="48"/>
      <c r="I440" s="78"/>
    </row>
    <row r="441" spans="1:9" ht="13">
      <c r="A441" s="48"/>
      <c r="I441" s="78"/>
    </row>
    <row r="442" spans="1:9" ht="13">
      <c r="A442" s="48"/>
      <c r="I442" s="78"/>
    </row>
    <row r="443" spans="1:9" ht="13">
      <c r="A443" s="48"/>
      <c r="I443" s="78"/>
    </row>
    <row r="444" spans="1:9" ht="13">
      <c r="A444" s="48"/>
      <c r="I444" s="78"/>
    </row>
    <row r="445" spans="1:9" ht="13">
      <c r="A445" s="48"/>
      <c r="I445" s="78"/>
    </row>
    <row r="446" spans="1:9" ht="13">
      <c r="A446" s="48"/>
      <c r="I446" s="78"/>
    </row>
    <row r="447" spans="1:9" ht="13">
      <c r="A447" s="48"/>
      <c r="I447" s="78"/>
    </row>
    <row r="448" spans="1:9" ht="13">
      <c r="A448" s="48"/>
      <c r="I448" s="78"/>
    </row>
    <row r="449" spans="1:9" ht="13">
      <c r="A449" s="48"/>
      <c r="I449" s="78"/>
    </row>
    <row r="450" spans="1:9" ht="13">
      <c r="A450" s="48"/>
      <c r="I450" s="78"/>
    </row>
    <row r="451" spans="1:9" ht="13">
      <c r="A451" s="48"/>
      <c r="I451" s="78"/>
    </row>
    <row r="452" spans="1:9" ht="13">
      <c r="A452" s="48"/>
      <c r="I452" s="78"/>
    </row>
    <row r="453" spans="1:9" ht="13">
      <c r="A453" s="48"/>
      <c r="I453" s="78"/>
    </row>
    <row r="454" spans="1:9" ht="13">
      <c r="A454" s="48"/>
      <c r="I454" s="78"/>
    </row>
    <row r="455" spans="1:9" ht="13">
      <c r="A455" s="48"/>
      <c r="I455" s="78"/>
    </row>
    <row r="456" spans="1:9" ht="13">
      <c r="A456" s="48"/>
      <c r="I456" s="78"/>
    </row>
    <row r="457" spans="1:9" ht="13">
      <c r="A457" s="48"/>
      <c r="I457" s="78"/>
    </row>
    <row r="458" spans="1:9" ht="13">
      <c r="A458" s="48"/>
      <c r="I458" s="78"/>
    </row>
    <row r="459" spans="1:9" ht="13">
      <c r="A459" s="48"/>
      <c r="I459" s="78"/>
    </row>
    <row r="460" spans="1:9" ht="13">
      <c r="A460" s="48"/>
      <c r="I460" s="78"/>
    </row>
    <row r="461" spans="1:9" ht="13">
      <c r="A461" s="48"/>
      <c r="I461" s="78"/>
    </row>
    <row r="462" spans="1:9" ht="13">
      <c r="A462" s="48"/>
      <c r="I462" s="78"/>
    </row>
    <row r="463" spans="1:9" ht="13">
      <c r="A463" s="48"/>
      <c r="I463" s="78"/>
    </row>
    <row r="464" spans="1:9" ht="13">
      <c r="A464" s="48"/>
      <c r="I464" s="78"/>
    </row>
    <row r="465" spans="1:9" ht="13">
      <c r="A465" s="48"/>
      <c r="I465" s="78"/>
    </row>
    <row r="466" spans="1:9" ht="13">
      <c r="A466" s="48"/>
      <c r="I466" s="78"/>
    </row>
    <row r="467" spans="1:9" ht="13">
      <c r="A467" s="48"/>
      <c r="I467" s="78"/>
    </row>
    <row r="468" spans="1:9" ht="13">
      <c r="A468" s="48"/>
      <c r="I468" s="78"/>
    </row>
    <row r="469" spans="1:9" ht="13">
      <c r="A469" s="48"/>
      <c r="I469" s="78"/>
    </row>
    <row r="470" spans="1:9" ht="13">
      <c r="A470" s="48"/>
      <c r="I470" s="78"/>
    </row>
    <row r="471" spans="1:9" ht="13">
      <c r="A471" s="48"/>
      <c r="I471" s="78"/>
    </row>
    <row r="472" spans="1:9" ht="13">
      <c r="A472" s="48"/>
      <c r="I472" s="78"/>
    </row>
    <row r="473" spans="1:9" ht="13">
      <c r="A473" s="48"/>
      <c r="I473" s="78"/>
    </row>
    <row r="474" spans="1:9" ht="13">
      <c r="A474" s="48"/>
      <c r="I474" s="78"/>
    </row>
    <row r="475" spans="1:9" ht="13">
      <c r="A475" s="48"/>
      <c r="I475" s="78"/>
    </row>
    <row r="476" spans="1:9" ht="13">
      <c r="A476" s="48"/>
      <c r="I476" s="78"/>
    </row>
    <row r="477" spans="1:9" ht="13">
      <c r="A477" s="48"/>
      <c r="I477" s="78"/>
    </row>
    <row r="478" spans="1:9" ht="13">
      <c r="A478" s="48"/>
      <c r="I478" s="78"/>
    </row>
    <row r="479" spans="1:9" ht="13">
      <c r="A479" s="48"/>
      <c r="I479" s="78"/>
    </row>
    <row r="480" spans="1:9" ht="13">
      <c r="A480" s="48"/>
      <c r="I480" s="78"/>
    </row>
    <row r="481" spans="1:9" ht="13">
      <c r="A481" s="48"/>
      <c r="I481" s="78"/>
    </row>
    <row r="482" spans="1:9" ht="13">
      <c r="A482" s="48"/>
      <c r="I482" s="78"/>
    </row>
    <row r="483" spans="1:9" ht="13">
      <c r="A483" s="48"/>
      <c r="I483" s="78"/>
    </row>
    <row r="484" spans="1:9" ht="13">
      <c r="A484" s="48"/>
      <c r="I484" s="78"/>
    </row>
    <row r="485" spans="1:9" ht="13">
      <c r="A485" s="48"/>
      <c r="I485" s="78"/>
    </row>
    <row r="486" spans="1:9" ht="13">
      <c r="A486" s="48"/>
      <c r="I486" s="78"/>
    </row>
    <row r="487" spans="1:9" ht="13">
      <c r="A487" s="48"/>
      <c r="I487" s="78"/>
    </row>
    <row r="488" spans="1:9" ht="13">
      <c r="A488" s="48"/>
      <c r="I488" s="78"/>
    </row>
    <row r="489" spans="1:9" ht="13">
      <c r="A489" s="48"/>
      <c r="I489" s="78"/>
    </row>
    <row r="490" spans="1:9" ht="13">
      <c r="A490" s="48"/>
      <c r="I490" s="78"/>
    </row>
    <row r="491" spans="1:9" ht="13">
      <c r="A491" s="48"/>
      <c r="I491" s="78"/>
    </row>
    <row r="492" spans="1:9" ht="13">
      <c r="A492" s="48"/>
      <c r="I492" s="78"/>
    </row>
    <row r="493" spans="1:9" ht="13">
      <c r="A493" s="48"/>
      <c r="I493" s="78"/>
    </row>
    <row r="494" spans="1:9" ht="13">
      <c r="A494" s="48"/>
      <c r="I494" s="78"/>
    </row>
    <row r="495" spans="1:9" ht="13">
      <c r="A495" s="48"/>
      <c r="I495" s="78"/>
    </row>
    <row r="496" spans="1:9" ht="13">
      <c r="A496" s="48"/>
      <c r="I496" s="78"/>
    </row>
    <row r="497" spans="1:9" ht="13">
      <c r="A497" s="48"/>
      <c r="I497" s="78"/>
    </row>
    <row r="498" spans="1:9" ht="13">
      <c r="A498" s="48"/>
      <c r="I498" s="78"/>
    </row>
    <row r="499" spans="1:9" ht="13">
      <c r="A499" s="48"/>
      <c r="I499" s="78"/>
    </row>
    <row r="500" spans="1:9" ht="13">
      <c r="A500" s="48"/>
      <c r="I500" s="78"/>
    </row>
    <row r="501" spans="1:9" ht="13">
      <c r="A501" s="48"/>
      <c r="I501" s="78"/>
    </row>
    <row r="502" spans="1:9" ht="13">
      <c r="A502" s="48"/>
      <c r="I502" s="78"/>
    </row>
    <row r="503" spans="1:9" ht="13">
      <c r="A503" s="48"/>
      <c r="I503" s="78"/>
    </row>
    <row r="504" spans="1:9" ht="13">
      <c r="A504" s="48"/>
      <c r="I504" s="78"/>
    </row>
    <row r="505" spans="1:9" ht="13">
      <c r="A505" s="48"/>
      <c r="I505" s="78"/>
    </row>
    <row r="506" spans="1:9" ht="13">
      <c r="A506" s="48"/>
      <c r="I506" s="78"/>
    </row>
    <row r="507" spans="1:9" ht="13">
      <c r="A507" s="48"/>
      <c r="I507" s="78"/>
    </row>
    <row r="508" spans="1:9" ht="13">
      <c r="A508" s="48"/>
      <c r="I508" s="78"/>
    </row>
    <row r="509" spans="1:9" ht="13">
      <c r="A509" s="48"/>
      <c r="I509" s="78"/>
    </row>
    <row r="510" spans="1:9" ht="13">
      <c r="A510" s="48"/>
      <c r="I510" s="78"/>
    </row>
    <row r="511" spans="1:9" ht="13">
      <c r="A511" s="48"/>
      <c r="I511" s="78"/>
    </row>
    <row r="512" spans="1:9" ht="13">
      <c r="A512" s="48"/>
      <c r="I512" s="78"/>
    </row>
    <row r="513" spans="1:9" ht="13">
      <c r="A513" s="48"/>
      <c r="I513" s="78"/>
    </row>
    <row r="514" spans="1:9" ht="13">
      <c r="A514" s="48"/>
      <c r="I514" s="78"/>
    </row>
    <row r="515" spans="1:9" ht="13">
      <c r="A515" s="48"/>
      <c r="I515" s="78"/>
    </row>
    <row r="516" spans="1:9" ht="13">
      <c r="A516" s="48"/>
      <c r="I516" s="78"/>
    </row>
    <row r="517" spans="1:9" ht="13">
      <c r="A517" s="48"/>
      <c r="I517" s="78"/>
    </row>
    <row r="518" spans="1:9" ht="13">
      <c r="A518" s="48"/>
      <c r="I518" s="78"/>
    </row>
    <row r="519" spans="1:9" ht="13">
      <c r="A519" s="48"/>
      <c r="I519" s="78"/>
    </row>
    <row r="520" spans="1:9" ht="13">
      <c r="A520" s="48"/>
      <c r="I520" s="78"/>
    </row>
    <row r="521" spans="1:9" ht="13">
      <c r="A521" s="48"/>
      <c r="I521" s="78"/>
    </row>
    <row r="522" spans="1:9" ht="13">
      <c r="A522" s="48"/>
      <c r="I522" s="78"/>
    </row>
    <row r="523" spans="1:9" ht="13">
      <c r="A523" s="48"/>
      <c r="I523" s="78"/>
    </row>
    <row r="524" spans="1:9" ht="13">
      <c r="A524" s="48"/>
      <c r="I524" s="78"/>
    </row>
    <row r="525" spans="1:9" ht="13">
      <c r="A525" s="48"/>
      <c r="I525" s="78"/>
    </row>
    <row r="526" spans="1:9" ht="13">
      <c r="A526" s="48"/>
      <c r="I526" s="78"/>
    </row>
    <row r="527" spans="1:9" ht="13">
      <c r="A527" s="48"/>
      <c r="I527" s="78"/>
    </row>
    <row r="528" spans="1:9" ht="13">
      <c r="A528" s="48"/>
      <c r="I528" s="78"/>
    </row>
    <row r="529" spans="1:9" ht="13">
      <c r="A529" s="48"/>
      <c r="I529" s="78"/>
    </row>
    <row r="530" spans="1:9" ht="13">
      <c r="A530" s="48"/>
      <c r="I530" s="78"/>
    </row>
    <row r="531" spans="1:9" ht="13">
      <c r="A531" s="48"/>
      <c r="I531" s="78"/>
    </row>
    <row r="532" spans="1:9" ht="13">
      <c r="A532" s="48"/>
      <c r="I532" s="78"/>
    </row>
    <row r="533" spans="1:9" ht="13">
      <c r="A533" s="48"/>
      <c r="I533" s="78"/>
    </row>
    <row r="534" spans="1:9" ht="13">
      <c r="A534" s="48"/>
      <c r="I534" s="78"/>
    </row>
    <row r="535" spans="1:9" ht="13">
      <c r="A535" s="48"/>
      <c r="I535" s="78"/>
    </row>
    <row r="536" spans="1:9" ht="13">
      <c r="A536" s="48"/>
      <c r="I536" s="78"/>
    </row>
    <row r="537" spans="1:9" ht="13">
      <c r="A537" s="48"/>
      <c r="I537" s="78"/>
    </row>
    <row r="538" spans="1:9" ht="13">
      <c r="A538" s="48"/>
      <c r="I538" s="78"/>
    </row>
    <row r="539" spans="1:9" ht="13">
      <c r="A539" s="48"/>
      <c r="I539" s="78"/>
    </row>
    <row r="540" spans="1:9" ht="13">
      <c r="A540" s="48"/>
      <c r="I540" s="78"/>
    </row>
    <row r="541" spans="1:9" ht="13">
      <c r="A541" s="48"/>
      <c r="I541" s="78"/>
    </row>
    <row r="542" spans="1:9" ht="13">
      <c r="A542" s="48"/>
      <c r="I542" s="78"/>
    </row>
    <row r="543" spans="1:9" ht="13">
      <c r="A543" s="48"/>
      <c r="I543" s="78"/>
    </row>
    <row r="544" spans="1:9" ht="13">
      <c r="A544" s="48"/>
      <c r="I544" s="78"/>
    </row>
    <row r="545" spans="1:9" ht="13">
      <c r="A545" s="48"/>
      <c r="I545" s="78"/>
    </row>
    <row r="546" spans="1:9" ht="13">
      <c r="A546" s="48"/>
      <c r="I546" s="78"/>
    </row>
    <row r="547" spans="1:9" ht="13">
      <c r="A547" s="48"/>
      <c r="I547" s="78"/>
    </row>
    <row r="548" spans="1:9" ht="13">
      <c r="A548" s="48"/>
      <c r="I548" s="78"/>
    </row>
    <row r="549" spans="1:9" ht="13">
      <c r="A549" s="48"/>
      <c r="I549" s="78"/>
    </row>
    <row r="550" spans="1:9" ht="13">
      <c r="A550" s="48"/>
      <c r="I550" s="78"/>
    </row>
    <row r="551" spans="1:9" ht="13">
      <c r="A551" s="48"/>
      <c r="I551" s="78"/>
    </row>
    <row r="552" spans="1:9" ht="13">
      <c r="A552" s="48"/>
      <c r="I552" s="78"/>
    </row>
    <row r="553" spans="1:9" ht="13">
      <c r="A553" s="48"/>
      <c r="I553" s="78"/>
    </row>
    <row r="554" spans="1:9" ht="13">
      <c r="A554" s="48"/>
      <c r="I554" s="78"/>
    </row>
    <row r="555" spans="1:9" ht="13">
      <c r="A555" s="48"/>
      <c r="I555" s="78"/>
    </row>
    <row r="556" spans="1:9" ht="13">
      <c r="A556" s="48"/>
      <c r="I556" s="78"/>
    </row>
    <row r="557" spans="1:9" ht="13">
      <c r="A557" s="48"/>
      <c r="I557" s="78"/>
    </row>
    <row r="558" spans="1:9" ht="13">
      <c r="A558" s="48"/>
      <c r="I558" s="78"/>
    </row>
    <row r="559" spans="1:9" ht="13">
      <c r="A559" s="48"/>
      <c r="I559" s="78"/>
    </row>
    <row r="560" spans="1:9" ht="13">
      <c r="A560" s="48"/>
      <c r="I560" s="78"/>
    </row>
    <row r="561" spans="1:9" ht="13">
      <c r="A561" s="48"/>
      <c r="I561" s="78"/>
    </row>
    <row r="562" spans="1:9" ht="13">
      <c r="A562" s="48"/>
      <c r="I562" s="78"/>
    </row>
    <row r="563" spans="1:9" ht="13">
      <c r="A563" s="48"/>
      <c r="I563" s="78"/>
    </row>
    <row r="564" spans="1:9" ht="13">
      <c r="A564" s="48"/>
      <c r="I564" s="78"/>
    </row>
    <row r="565" spans="1:9" ht="13">
      <c r="A565" s="48"/>
      <c r="I565" s="78"/>
    </row>
    <row r="566" spans="1:9" ht="13">
      <c r="A566" s="48"/>
      <c r="I566" s="78"/>
    </row>
    <row r="567" spans="1:9" ht="13">
      <c r="A567" s="48"/>
      <c r="I567" s="78"/>
    </row>
    <row r="568" spans="1:9" ht="13">
      <c r="A568" s="48"/>
      <c r="I568" s="78"/>
    </row>
    <row r="569" spans="1:9" ht="13">
      <c r="A569" s="48"/>
      <c r="I569" s="78"/>
    </row>
    <row r="570" spans="1:9" ht="13">
      <c r="A570" s="48"/>
      <c r="I570" s="78"/>
    </row>
    <row r="571" spans="1:9" ht="13">
      <c r="A571" s="48"/>
      <c r="I571" s="78"/>
    </row>
    <row r="572" spans="1:9" ht="13">
      <c r="A572" s="48"/>
      <c r="I572" s="78"/>
    </row>
    <row r="573" spans="1:9" ht="13">
      <c r="A573" s="48"/>
      <c r="I573" s="78"/>
    </row>
    <row r="574" spans="1:9" ht="13">
      <c r="A574" s="48"/>
      <c r="I574" s="78"/>
    </row>
    <row r="575" spans="1:9" ht="13">
      <c r="A575" s="48"/>
      <c r="I575" s="78"/>
    </row>
    <row r="576" spans="1:9" ht="13">
      <c r="A576" s="48"/>
      <c r="I576" s="78"/>
    </row>
    <row r="577" spans="1:9" ht="13">
      <c r="A577" s="48"/>
      <c r="I577" s="78"/>
    </row>
    <row r="578" spans="1:9" ht="13">
      <c r="A578" s="48"/>
      <c r="I578" s="78"/>
    </row>
    <row r="579" spans="1:9" ht="13">
      <c r="A579" s="48"/>
      <c r="I579" s="78"/>
    </row>
    <row r="580" spans="1:9" ht="13">
      <c r="A580" s="48"/>
      <c r="I580" s="78"/>
    </row>
    <row r="581" spans="1:9" ht="13">
      <c r="A581" s="48"/>
      <c r="I581" s="78"/>
    </row>
    <row r="582" spans="1:9" ht="13">
      <c r="A582" s="48"/>
      <c r="I582" s="78"/>
    </row>
    <row r="583" spans="1:9" ht="13">
      <c r="A583" s="48"/>
      <c r="I583" s="78"/>
    </row>
    <row r="584" spans="1:9" ht="13">
      <c r="A584" s="48"/>
      <c r="I584" s="78"/>
    </row>
    <row r="585" spans="1:9" ht="13">
      <c r="A585" s="48"/>
      <c r="I585" s="78"/>
    </row>
    <row r="586" spans="1:9" ht="13">
      <c r="A586" s="48"/>
      <c r="I586" s="78"/>
    </row>
    <row r="587" spans="1:9" ht="13">
      <c r="A587" s="48"/>
      <c r="I587" s="78"/>
    </row>
    <row r="588" spans="1:9" ht="13">
      <c r="A588" s="48"/>
      <c r="I588" s="78"/>
    </row>
    <row r="589" spans="1:9" ht="13">
      <c r="A589" s="48"/>
      <c r="I589" s="78"/>
    </row>
    <row r="590" spans="1:9" ht="13">
      <c r="A590" s="48"/>
      <c r="I590" s="78"/>
    </row>
    <row r="591" spans="1:9" ht="13">
      <c r="A591" s="48"/>
      <c r="I591" s="78"/>
    </row>
    <row r="592" spans="1:9" ht="13">
      <c r="A592" s="48"/>
      <c r="I592" s="78"/>
    </row>
    <row r="593" spans="1:9" ht="13">
      <c r="A593" s="48"/>
      <c r="I593" s="78"/>
    </row>
    <row r="594" spans="1:9" ht="13">
      <c r="A594" s="48"/>
      <c r="I594" s="78"/>
    </row>
    <row r="595" spans="1:9" ht="13">
      <c r="A595" s="48"/>
      <c r="I595" s="78"/>
    </row>
    <row r="596" spans="1:9" ht="13">
      <c r="A596" s="48"/>
      <c r="I596" s="78"/>
    </row>
    <row r="597" spans="1:9" ht="13">
      <c r="A597" s="48"/>
      <c r="I597" s="78"/>
    </row>
    <row r="598" spans="1:9" ht="13">
      <c r="A598" s="48"/>
      <c r="I598" s="78"/>
    </row>
    <row r="599" spans="1:9" ht="13">
      <c r="A599" s="48"/>
      <c r="I599" s="78"/>
    </row>
    <row r="600" spans="1:9" ht="13">
      <c r="A600" s="48"/>
      <c r="I600" s="78"/>
    </row>
    <row r="601" spans="1:9" ht="13">
      <c r="A601" s="48"/>
      <c r="I601" s="78"/>
    </row>
    <row r="602" spans="1:9" ht="13">
      <c r="A602" s="48"/>
      <c r="I602" s="78"/>
    </row>
    <row r="603" spans="1:9" ht="13">
      <c r="A603" s="48"/>
      <c r="I603" s="78"/>
    </row>
    <row r="604" spans="1:9" ht="13">
      <c r="A604" s="48"/>
      <c r="I604" s="78"/>
    </row>
    <row r="605" spans="1:9" ht="13">
      <c r="A605" s="48"/>
      <c r="I605" s="78"/>
    </row>
    <row r="606" spans="1:9" ht="13">
      <c r="A606" s="48"/>
      <c r="I606" s="78"/>
    </row>
    <row r="607" spans="1:9" ht="13">
      <c r="A607" s="48"/>
      <c r="I607" s="78"/>
    </row>
    <row r="608" spans="1:9" ht="13">
      <c r="A608" s="48"/>
      <c r="I608" s="78"/>
    </row>
    <row r="609" spans="1:9" ht="13">
      <c r="A609" s="48"/>
      <c r="I609" s="78"/>
    </row>
    <row r="610" spans="1:9" ht="13">
      <c r="A610" s="48"/>
      <c r="I610" s="78"/>
    </row>
    <row r="611" spans="1:9" ht="13">
      <c r="A611" s="48"/>
      <c r="I611" s="78"/>
    </row>
    <row r="612" spans="1:9" ht="13">
      <c r="A612" s="48"/>
      <c r="I612" s="78"/>
    </row>
    <row r="613" spans="1:9" ht="13">
      <c r="A613" s="48"/>
      <c r="I613" s="78"/>
    </row>
    <row r="614" spans="1:9" ht="13">
      <c r="A614" s="48"/>
      <c r="I614" s="78"/>
    </row>
    <row r="615" spans="1:9" ht="13">
      <c r="A615" s="48"/>
      <c r="I615" s="78"/>
    </row>
    <row r="616" spans="1:9" ht="13">
      <c r="A616" s="48"/>
      <c r="I616" s="78"/>
    </row>
    <row r="617" spans="1:9" ht="13">
      <c r="A617" s="48"/>
      <c r="I617" s="78"/>
    </row>
    <row r="618" spans="1:9" ht="13">
      <c r="A618" s="48"/>
      <c r="I618" s="78"/>
    </row>
    <row r="619" spans="1:9" ht="13">
      <c r="A619" s="48"/>
      <c r="I619" s="78"/>
    </row>
    <row r="620" spans="1:9" ht="13">
      <c r="A620" s="48"/>
      <c r="I620" s="78"/>
    </row>
    <row r="621" spans="1:9" ht="13">
      <c r="A621" s="48"/>
      <c r="I621" s="78"/>
    </row>
    <row r="622" spans="1:9" ht="13">
      <c r="A622" s="48"/>
      <c r="I622" s="78"/>
    </row>
    <row r="623" spans="1:9" ht="13">
      <c r="A623" s="48"/>
      <c r="I623" s="78"/>
    </row>
    <row r="624" spans="1:9" ht="13">
      <c r="A624" s="48"/>
      <c r="I624" s="78"/>
    </row>
    <row r="625" spans="1:9" ht="13">
      <c r="A625" s="48"/>
      <c r="I625" s="78"/>
    </row>
    <row r="626" spans="1:9" ht="13">
      <c r="A626" s="48"/>
      <c r="I626" s="78"/>
    </row>
    <row r="627" spans="1:9" ht="13">
      <c r="A627" s="48"/>
      <c r="I627" s="78"/>
    </row>
    <row r="628" spans="1:9" ht="13">
      <c r="A628" s="48"/>
      <c r="I628" s="78"/>
    </row>
    <row r="629" spans="1:9" ht="13">
      <c r="A629" s="48"/>
      <c r="I629" s="78"/>
    </row>
    <row r="630" spans="1:9" ht="13">
      <c r="A630" s="48"/>
      <c r="I630" s="78"/>
    </row>
    <row r="631" spans="1:9" ht="13">
      <c r="A631" s="48"/>
      <c r="I631" s="78"/>
    </row>
    <row r="632" spans="1:9" ht="13">
      <c r="A632" s="48"/>
      <c r="I632" s="78"/>
    </row>
    <row r="633" spans="1:9" ht="13">
      <c r="A633" s="48"/>
      <c r="I633" s="78"/>
    </row>
    <row r="634" spans="1:9" ht="13">
      <c r="A634" s="48"/>
      <c r="I634" s="78"/>
    </row>
    <row r="635" spans="1:9" ht="13">
      <c r="A635" s="48"/>
      <c r="I635" s="78"/>
    </row>
    <row r="636" spans="1:9" ht="13">
      <c r="A636" s="48"/>
      <c r="I636" s="78"/>
    </row>
    <row r="637" spans="1:9" ht="13">
      <c r="A637" s="48"/>
      <c r="I637" s="78"/>
    </row>
    <row r="638" spans="1:9" ht="13">
      <c r="A638" s="48"/>
      <c r="I638" s="78"/>
    </row>
    <row r="639" spans="1:9" ht="13">
      <c r="A639" s="48"/>
      <c r="I639" s="78"/>
    </row>
    <row r="640" spans="1:9" ht="13">
      <c r="A640" s="48"/>
      <c r="I640" s="78"/>
    </row>
    <row r="641" spans="1:9" ht="13">
      <c r="A641" s="48"/>
      <c r="I641" s="78"/>
    </row>
    <row r="642" spans="1:9" ht="13">
      <c r="A642" s="48"/>
      <c r="I642" s="78"/>
    </row>
    <row r="643" spans="1:9" ht="13">
      <c r="A643" s="48"/>
      <c r="I643" s="78"/>
    </row>
    <row r="644" spans="1:9" ht="13">
      <c r="A644" s="48"/>
      <c r="I644" s="78"/>
    </row>
    <row r="645" spans="1:9" ht="13">
      <c r="A645" s="48"/>
      <c r="I645" s="78"/>
    </row>
    <row r="646" spans="1:9" ht="13">
      <c r="A646" s="48"/>
      <c r="I646" s="78"/>
    </row>
    <row r="647" spans="1:9" ht="13">
      <c r="A647" s="48"/>
      <c r="I647" s="78"/>
    </row>
    <row r="648" spans="1:9" ht="13">
      <c r="A648" s="48"/>
      <c r="I648" s="78"/>
    </row>
    <row r="649" spans="1:9" ht="13">
      <c r="A649" s="48"/>
      <c r="I649" s="78"/>
    </row>
    <row r="650" spans="1:9" ht="13">
      <c r="A650" s="48"/>
      <c r="I650" s="78"/>
    </row>
    <row r="651" spans="1:9" ht="13">
      <c r="A651" s="48"/>
      <c r="I651" s="78"/>
    </row>
    <row r="652" spans="1:9" ht="13">
      <c r="A652" s="48"/>
      <c r="I652" s="78"/>
    </row>
    <row r="653" spans="1:9" ht="13">
      <c r="A653" s="48"/>
      <c r="I653" s="78"/>
    </row>
    <row r="654" spans="1:9" ht="13">
      <c r="A654" s="48"/>
      <c r="I654" s="78"/>
    </row>
    <row r="655" spans="1:9" ht="13">
      <c r="A655" s="48"/>
      <c r="I655" s="78"/>
    </row>
    <row r="656" spans="1:9" ht="13">
      <c r="A656" s="48"/>
      <c r="I656" s="78"/>
    </row>
    <row r="657" spans="1:9" ht="13">
      <c r="A657" s="48"/>
      <c r="I657" s="78"/>
    </row>
    <row r="658" spans="1:9" ht="13">
      <c r="A658" s="48"/>
      <c r="I658" s="78"/>
    </row>
    <row r="659" spans="1:9" ht="13">
      <c r="A659" s="48"/>
      <c r="I659" s="78"/>
    </row>
    <row r="660" spans="1:9" ht="13">
      <c r="A660" s="48"/>
      <c r="I660" s="78"/>
    </row>
    <row r="661" spans="1:9" ht="13">
      <c r="A661" s="48"/>
      <c r="I661" s="78"/>
    </row>
    <row r="662" spans="1:9" ht="13">
      <c r="A662" s="48"/>
      <c r="I662" s="78"/>
    </row>
    <row r="663" spans="1:9" ht="13">
      <c r="A663" s="48"/>
      <c r="I663" s="78"/>
    </row>
    <row r="664" spans="1:9" ht="13">
      <c r="A664" s="48"/>
      <c r="I664" s="78"/>
    </row>
    <row r="665" spans="1:9" ht="13">
      <c r="A665" s="48"/>
      <c r="I665" s="78"/>
    </row>
    <row r="666" spans="1:9" ht="13">
      <c r="A666" s="48"/>
      <c r="I666" s="78"/>
    </row>
    <row r="667" spans="1:9" ht="13">
      <c r="A667" s="48"/>
      <c r="I667" s="78"/>
    </row>
    <row r="668" spans="1:9" ht="13">
      <c r="A668" s="48"/>
      <c r="I668" s="78"/>
    </row>
    <row r="669" spans="1:9" ht="13">
      <c r="A669" s="48"/>
      <c r="I669" s="78"/>
    </row>
    <row r="670" spans="1:9" ht="13">
      <c r="A670" s="48"/>
      <c r="I670" s="78"/>
    </row>
    <row r="671" spans="1:9" ht="13">
      <c r="A671" s="48"/>
      <c r="I671" s="78"/>
    </row>
    <row r="672" spans="1:9" ht="13">
      <c r="A672" s="48"/>
      <c r="I672" s="78"/>
    </row>
    <row r="673" spans="1:9" ht="13">
      <c r="A673" s="48"/>
      <c r="I673" s="78"/>
    </row>
    <row r="674" spans="1:9" ht="13">
      <c r="A674" s="48"/>
      <c r="I674" s="78"/>
    </row>
    <row r="675" spans="1:9" ht="13">
      <c r="A675" s="48"/>
      <c r="I675" s="78"/>
    </row>
    <row r="676" spans="1:9" ht="13">
      <c r="A676" s="48"/>
      <c r="I676" s="78"/>
    </row>
    <row r="677" spans="1:9" ht="13">
      <c r="A677" s="48"/>
      <c r="I677" s="78"/>
    </row>
    <row r="678" spans="1:9" ht="13">
      <c r="A678" s="48"/>
      <c r="I678" s="78"/>
    </row>
    <row r="679" spans="1:9" ht="13">
      <c r="A679" s="48"/>
      <c r="I679" s="78"/>
    </row>
    <row r="680" spans="1:9" ht="13">
      <c r="A680" s="48"/>
      <c r="I680" s="78"/>
    </row>
    <row r="681" spans="1:9" ht="13">
      <c r="A681" s="48"/>
      <c r="I681" s="78"/>
    </row>
    <row r="682" spans="1:9" ht="13">
      <c r="A682" s="48"/>
      <c r="I682" s="78"/>
    </row>
    <row r="683" spans="1:9" ht="13">
      <c r="A683" s="48"/>
      <c r="I683" s="78"/>
    </row>
    <row r="684" spans="1:9" ht="13">
      <c r="A684" s="48"/>
      <c r="I684" s="78"/>
    </row>
    <row r="685" spans="1:9" ht="13">
      <c r="A685" s="48"/>
      <c r="I685" s="78"/>
    </row>
    <row r="686" spans="1:9" ht="13">
      <c r="A686" s="48"/>
      <c r="I686" s="78"/>
    </row>
    <row r="687" spans="1:9" ht="13">
      <c r="A687" s="48"/>
      <c r="I687" s="78"/>
    </row>
    <row r="688" spans="1:9" ht="13">
      <c r="A688" s="48"/>
      <c r="I688" s="78"/>
    </row>
    <row r="689" spans="1:9" ht="13">
      <c r="A689" s="48"/>
      <c r="I689" s="78"/>
    </row>
    <row r="690" spans="1:9" ht="13">
      <c r="A690" s="48"/>
      <c r="I690" s="78"/>
    </row>
    <row r="691" spans="1:9" ht="13">
      <c r="A691" s="48"/>
      <c r="I691" s="78"/>
    </row>
    <row r="692" spans="1:9" ht="13">
      <c r="A692" s="48"/>
      <c r="I692" s="78"/>
    </row>
    <row r="693" spans="1:9" ht="13">
      <c r="A693" s="48"/>
      <c r="I693" s="78"/>
    </row>
    <row r="694" spans="1:9" ht="13">
      <c r="A694" s="48"/>
      <c r="I694" s="78"/>
    </row>
    <row r="695" spans="1:9" ht="13">
      <c r="A695" s="48"/>
      <c r="I695" s="78"/>
    </row>
    <row r="696" spans="1:9" ht="13">
      <c r="A696" s="48"/>
      <c r="I696" s="78"/>
    </row>
    <row r="697" spans="1:9" ht="13">
      <c r="A697" s="48"/>
      <c r="I697" s="78"/>
    </row>
    <row r="698" spans="1:9" ht="13">
      <c r="A698" s="48"/>
      <c r="I698" s="78"/>
    </row>
    <row r="699" spans="1:9" ht="13">
      <c r="A699" s="48"/>
      <c r="I699" s="78"/>
    </row>
    <row r="700" spans="1:9" ht="13">
      <c r="A700" s="48"/>
      <c r="I700" s="78"/>
    </row>
    <row r="701" spans="1:9" ht="13">
      <c r="A701" s="48"/>
      <c r="I701" s="78"/>
    </row>
    <row r="702" spans="1:9" ht="13">
      <c r="A702" s="48"/>
      <c r="I702" s="78"/>
    </row>
    <row r="703" spans="1:9" ht="13">
      <c r="A703" s="48"/>
      <c r="I703" s="78"/>
    </row>
    <row r="704" spans="1:9" ht="13">
      <c r="A704" s="48"/>
      <c r="I704" s="78"/>
    </row>
    <row r="705" spans="1:9" ht="13">
      <c r="A705" s="48"/>
      <c r="I705" s="78"/>
    </row>
    <row r="706" spans="1:9" ht="13">
      <c r="A706" s="48"/>
      <c r="I706" s="78"/>
    </row>
    <row r="707" spans="1:9" ht="13">
      <c r="A707" s="48"/>
      <c r="I707" s="78"/>
    </row>
    <row r="708" spans="1:9" ht="13">
      <c r="A708" s="48"/>
      <c r="I708" s="78"/>
    </row>
    <row r="709" spans="1:9" ht="13">
      <c r="A709" s="48"/>
      <c r="I709" s="78"/>
    </row>
    <row r="710" spans="1:9" ht="13">
      <c r="A710" s="48"/>
      <c r="I710" s="78"/>
    </row>
    <row r="711" spans="1:9" ht="13">
      <c r="A711" s="48"/>
      <c r="I711" s="78"/>
    </row>
    <row r="712" spans="1:9" ht="13">
      <c r="A712" s="48"/>
      <c r="I712" s="78"/>
    </row>
    <row r="713" spans="1:9" ht="13">
      <c r="A713" s="48"/>
      <c r="I713" s="78"/>
    </row>
    <row r="714" spans="1:9" ht="13">
      <c r="A714" s="48"/>
      <c r="I714" s="78"/>
    </row>
    <row r="715" spans="1:9" ht="13">
      <c r="A715" s="48"/>
      <c r="I715" s="78"/>
    </row>
    <row r="716" spans="1:9" ht="13">
      <c r="A716" s="48"/>
      <c r="I716" s="78"/>
    </row>
    <row r="717" spans="1:9" ht="13">
      <c r="A717" s="48"/>
      <c r="I717" s="78"/>
    </row>
    <row r="718" spans="1:9" ht="13">
      <c r="A718" s="48"/>
      <c r="I718" s="78"/>
    </row>
    <row r="719" spans="1:9" ht="13">
      <c r="A719" s="48"/>
      <c r="I719" s="78"/>
    </row>
    <row r="720" spans="1:9" ht="13">
      <c r="A720" s="48"/>
      <c r="I720" s="78"/>
    </row>
    <row r="721" spans="1:9" ht="13">
      <c r="A721" s="48"/>
      <c r="I721" s="78"/>
    </row>
    <row r="722" spans="1:9" ht="13">
      <c r="A722" s="48"/>
      <c r="I722" s="78"/>
    </row>
    <row r="723" spans="1:9" ht="13">
      <c r="A723" s="48"/>
      <c r="I723" s="78"/>
    </row>
    <row r="724" spans="1:9" ht="13">
      <c r="A724" s="48"/>
      <c r="I724" s="78"/>
    </row>
    <row r="725" spans="1:9" ht="13">
      <c r="A725" s="48"/>
      <c r="I725" s="78"/>
    </row>
    <row r="726" spans="1:9" ht="13">
      <c r="A726" s="48"/>
      <c r="I726" s="78"/>
    </row>
    <row r="727" spans="1:9" ht="13">
      <c r="A727" s="48"/>
      <c r="I727" s="78"/>
    </row>
    <row r="728" spans="1:9" ht="13">
      <c r="A728" s="48"/>
      <c r="I728" s="78"/>
    </row>
    <row r="729" spans="1:9" ht="13">
      <c r="A729" s="48"/>
      <c r="I729" s="78"/>
    </row>
    <row r="730" spans="1:9" ht="13">
      <c r="A730" s="48"/>
      <c r="I730" s="78"/>
    </row>
    <row r="731" spans="1:9" ht="13">
      <c r="A731" s="48"/>
      <c r="I731" s="78"/>
    </row>
    <row r="732" spans="1:9" ht="13">
      <c r="A732" s="48"/>
      <c r="I732" s="78"/>
    </row>
    <row r="733" spans="1:9" ht="13">
      <c r="A733" s="48"/>
      <c r="I733" s="78"/>
    </row>
    <row r="734" spans="1:9" ht="13">
      <c r="A734" s="48"/>
      <c r="I734" s="78"/>
    </row>
    <row r="735" spans="1:9" ht="13">
      <c r="A735" s="48"/>
      <c r="I735" s="78"/>
    </row>
    <row r="736" spans="1:9" ht="13">
      <c r="A736" s="48"/>
      <c r="I736" s="78"/>
    </row>
    <row r="737" spans="1:9" ht="13">
      <c r="A737" s="48"/>
      <c r="I737" s="78"/>
    </row>
    <row r="738" spans="1:9" ht="13">
      <c r="A738" s="48"/>
      <c r="I738" s="78"/>
    </row>
    <row r="739" spans="1:9" ht="13">
      <c r="A739" s="48"/>
      <c r="I739" s="78"/>
    </row>
    <row r="740" spans="1:9" ht="13">
      <c r="A740" s="48"/>
      <c r="I740" s="78"/>
    </row>
    <row r="741" spans="1:9" ht="13">
      <c r="A741" s="48"/>
      <c r="I741" s="78"/>
    </row>
    <row r="742" spans="1:9" ht="13">
      <c r="A742" s="48"/>
      <c r="I742" s="78"/>
    </row>
    <row r="743" spans="1:9" ht="13">
      <c r="A743" s="48"/>
      <c r="I743" s="78"/>
    </row>
    <row r="744" spans="1:9" ht="13">
      <c r="A744" s="48"/>
      <c r="I744" s="78"/>
    </row>
    <row r="745" spans="1:9" ht="13">
      <c r="A745" s="48"/>
      <c r="I745" s="78"/>
    </row>
    <row r="746" spans="1:9" ht="13">
      <c r="A746" s="48"/>
      <c r="I746" s="78"/>
    </row>
    <row r="747" spans="1:9" ht="13">
      <c r="A747" s="48"/>
      <c r="I747" s="78"/>
    </row>
    <row r="748" spans="1:9" ht="13">
      <c r="A748" s="48"/>
      <c r="I748" s="78"/>
    </row>
    <row r="749" spans="1:9" ht="13">
      <c r="A749" s="48"/>
      <c r="I749" s="78"/>
    </row>
    <row r="750" spans="1:9" ht="13">
      <c r="A750" s="48"/>
      <c r="I750" s="78"/>
    </row>
    <row r="751" spans="1:9" ht="13">
      <c r="A751" s="48"/>
      <c r="I751" s="78"/>
    </row>
    <row r="752" spans="1:9" ht="13">
      <c r="A752" s="48"/>
      <c r="I752" s="78"/>
    </row>
    <row r="753" spans="1:9" ht="13">
      <c r="A753" s="48"/>
      <c r="I753" s="78"/>
    </row>
    <row r="754" spans="1:9" ht="13">
      <c r="A754" s="48"/>
      <c r="I754" s="78"/>
    </row>
    <row r="755" spans="1:9" ht="13">
      <c r="A755" s="48"/>
      <c r="I755" s="78"/>
    </row>
    <row r="756" spans="1:9" ht="13">
      <c r="A756" s="48"/>
      <c r="I756" s="78"/>
    </row>
    <row r="757" spans="1:9" ht="13">
      <c r="A757" s="48"/>
      <c r="I757" s="78"/>
    </row>
    <row r="758" spans="1:9" ht="13">
      <c r="A758" s="48"/>
      <c r="I758" s="78"/>
    </row>
    <row r="759" spans="1:9" ht="13">
      <c r="A759" s="48"/>
      <c r="I759" s="78"/>
    </row>
    <row r="760" spans="1:9" ht="13">
      <c r="A760" s="48"/>
      <c r="I760" s="78"/>
    </row>
    <row r="761" spans="1:9" ht="13">
      <c r="A761" s="48"/>
      <c r="I761" s="78"/>
    </row>
    <row r="762" spans="1:9" ht="13">
      <c r="A762" s="48"/>
      <c r="I762" s="78"/>
    </row>
    <row r="763" spans="1:9" ht="13">
      <c r="A763" s="48"/>
      <c r="I763" s="78"/>
    </row>
    <row r="764" spans="1:9" ht="13">
      <c r="A764" s="48"/>
      <c r="I764" s="78"/>
    </row>
    <row r="765" spans="1:9" ht="13">
      <c r="A765" s="48"/>
      <c r="I765" s="78"/>
    </row>
    <row r="766" spans="1:9" ht="13">
      <c r="A766" s="48"/>
      <c r="I766" s="78"/>
    </row>
    <row r="767" spans="1:9" ht="13">
      <c r="A767" s="48"/>
      <c r="I767" s="78"/>
    </row>
    <row r="768" spans="1:9" ht="13">
      <c r="A768" s="48"/>
      <c r="I768" s="78"/>
    </row>
    <row r="769" spans="1:9" ht="13">
      <c r="A769" s="48"/>
      <c r="I769" s="78"/>
    </row>
    <row r="770" spans="1:9" ht="13">
      <c r="A770" s="48"/>
      <c r="I770" s="78"/>
    </row>
    <row r="771" spans="1:9" ht="13">
      <c r="A771" s="48"/>
      <c r="I771" s="78"/>
    </row>
    <row r="772" spans="1:9" ht="13">
      <c r="A772" s="48"/>
      <c r="I772" s="78"/>
    </row>
    <row r="773" spans="1:9" ht="13">
      <c r="A773" s="48"/>
      <c r="I773" s="78"/>
    </row>
    <row r="774" spans="1:9" ht="13">
      <c r="A774" s="48"/>
      <c r="I774" s="78"/>
    </row>
    <row r="775" spans="1:9" ht="13">
      <c r="A775" s="48"/>
      <c r="I775" s="78"/>
    </row>
    <row r="776" spans="1:9" ht="13">
      <c r="A776" s="48"/>
      <c r="I776" s="78"/>
    </row>
    <row r="777" spans="1:9" ht="13">
      <c r="A777" s="48"/>
      <c r="I777" s="78"/>
    </row>
    <row r="778" spans="1:9" ht="13">
      <c r="A778" s="48"/>
      <c r="I778" s="78"/>
    </row>
    <row r="779" spans="1:9" ht="13">
      <c r="A779" s="48"/>
      <c r="I779" s="78"/>
    </row>
    <row r="780" spans="1:9" ht="13">
      <c r="A780" s="48"/>
      <c r="I780" s="78"/>
    </row>
    <row r="781" spans="1:9" ht="13">
      <c r="A781" s="48"/>
      <c r="I781" s="78"/>
    </row>
    <row r="782" spans="1:9" ht="13">
      <c r="A782" s="48"/>
      <c r="I782" s="78"/>
    </row>
    <row r="783" spans="1:9" ht="13">
      <c r="A783" s="48"/>
      <c r="I783" s="78"/>
    </row>
    <row r="784" spans="1:9" ht="13">
      <c r="A784" s="48"/>
      <c r="I784" s="78"/>
    </row>
    <row r="785" spans="1:9" ht="13">
      <c r="A785" s="48"/>
      <c r="I785" s="78"/>
    </row>
    <row r="786" spans="1:9" ht="13">
      <c r="A786" s="48"/>
      <c r="I786" s="78"/>
    </row>
    <row r="787" spans="1:9" ht="13">
      <c r="A787" s="48"/>
      <c r="I787" s="78"/>
    </row>
    <row r="788" spans="1:9" ht="13">
      <c r="A788" s="48"/>
      <c r="I788" s="78"/>
    </row>
    <row r="789" spans="1:9" ht="13">
      <c r="A789" s="48"/>
      <c r="I789" s="78"/>
    </row>
    <row r="790" spans="1:9" ht="13">
      <c r="A790" s="48"/>
      <c r="I790" s="78"/>
    </row>
    <row r="791" spans="1:9" ht="13">
      <c r="A791" s="48"/>
      <c r="I791" s="78"/>
    </row>
    <row r="792" spans="1:9" ht="13">
      <c r="A792" s="48"/>
      <c r="I792" s="78"/>
    </row>
    <row r="793" spans="1:9" ht="13">
      <c r="A793" s="48"/>
      <c r="I793" s="78"/>
    </row>
    <row r="794" spans="1:9" ht="13">
      <c r="A794" s="48"/>
      <c r="I794" s="78"/>
    </row>
    <row r="795" spans="1:9" ht="13">
      <c r="A795" s="48"/>
      <c r="I795" s="78"/>
    </row>
    <row r="796" spans="1:9" ht="13">
      <c r="A796" s="48"/>
      <c r="I796" s="78"/>
    </row>
    <row r="797" spans="1:9" ht="13">
      <c r="A797" s="48"/>
      <c r="I797" s="78"/>
    </row>
    <row r="798" spans="1:9" ht="13">
      <c r="A798" s="48"/>
      <c r="I798" s="78"/>
    </row>
    <row r="799" spans="1:9" ht="13">
      <c r="A799" s="48"/>
      <c r="I799" s="78"/>
    </row>
    <row r="800" spans="1:9" ht="13">
      <c r="A800" s="48"/>
      <c r="I800" s="78"/>
    </row>
    <row r="801" spans="1:9" ht="13">
      <c r="A801" s="48"/>
      <c r="I801" s="78"/>
    </row>
    <row r="802" spans="1:9" ht="13">
      <c r="A802" s="48"/>
      <c r="I802" s="78"/>
    </row>
    <row r="803" spans="1:9" ht="13">
      <c r="A803" s="48"/>
      <c r="I803" s="78"/>
    </row>
    <row r="804" spans="1:9" ht="13">
      <c r="A804" s="48"/>
      <c r="I804" s="78"/>
    </row>
    <row r="805" spans="1:9" ht="13">
      <c r="A805" s="48"/>
      <c r="I805" s="78"/>
    </row>
    <row r="806" spans="1:9" ht="13">
      <c r="A806" s="48"/>
      <c r="I806" s="78"/>
    </row>
    <row r="807" spans="1:9" ht="13">
      <c r="A807" s="48"/>
      <c r="I807" s="78"/>
    </row>
    <row r="808" spans="1:9" ht="13">
      <c r="A808" s="48"/>
      <c r="I808" s="78"/>
    </row>
    <row r="809" spans="1:9" ht="13">
      <c r="A809" s="48"/>
      <c r="I809" s="78"/>
    </row>
    <row r="810" spans="1:9" ht="13">
      <c r="A810" s="48"/>
      <c r="I810" s="78"/>
    </row>
    <row r="811" spans="1:9" ht="13">
      <c r="A811" s="48"/>
      <c r="I811" s="78"/>
    </row>
    <row r="812" spans="1:9" ht="13">
      <c r="A812" s="48"/>
      <c r="I812" s="78"/>
    </row>
    <row r="813" spans="1:9" ht="13">
      <c r="A813" s="48"/>
      <c r="I813" s="78"/>
    </row>
    <row r="814" spans="1:9" ht="13">
      <c r="A814" s="48"/>
      <c r="I814" s="78"/>
    </row>
    <row r="815" spans="1:9" ht="13">
      <c r="A815" s="48"/>
      <c r="I815" s="78"/>
    </row>
    <row r="816" spans="1:9" ht="13">
      <c r="A816" s="48"/>
      <c r="I816" s="78"/>
    </row>
    <row r="817" spans="1:9" ht="13">
      <c r="A817" s="48"/>
      <c r="I817" s="78"/>
    </row>
    <row r="818" spans="1:9" ht="13">
      <c r="A818" s="48"/>
      <c r="I818" s="78"/>
    </row>
    <row r="819" spans="1:9" ht="13">
      <c r="A819" s="48"/>
      <c r="I819" s="78"/>
    </row>
    <row r="820" spans="1:9" ht="13">
      <c r="A820" s="48"/>
      <c r="I820" s="78"/>
    </row>
    <row r="821" spans="1:9" ht="13">
      <c r="A821" s="48"/>
      <c r="I821" s="78"/>
    </row>
    <row r="822" spans="1:9" ht="13">
      <c r="A822" s="48"/>
      <c r="I822" s="78"/>
    </row>
    <row r="823" spans="1:9" ht="13">
      <c r="A823" s="48"/>
      <c r="I823" s="78"/>
    </row>
    <row r="824" spans="1:9" ht="13">
      <c r="A824" s="48"/>
      <c r="I824" s="78"/>
    </row>
    <row r="825" spans="1:9" ht="13">
      <c r="A825" s="48"/>
      <c r="I825" s="78"/>
    </row>
    <row r="826" spans="1:9" ht="13">
      <c r="A826" s="48"/>
      <c r="I826" s="78"/>
    </row>
    <row r="827" spans="1:9" ht="13">
      <c r="A827" s="48"/>
      <c r="I827" s="78"/>
    </row>
    <row r="828" spans="1:9" ht="13">
      <c r="A828" s="48"/>
      <c r="I828" s="78"/>
    </row>
    <row r="829" spans="1:9" ht="13">
      <c r="A829" s="48"/>
      <c r="I829" s="78"/>
    </row>
    <row r="830" spans="1:9" ht="13">
      <c r="A830" s="48"/>
      <c r="I830" s="78"/>
    </row>
    <row r="831" spans="1:9" ht="13">
      <c r="A831" s="48"/>
      <c r="I831" s="78"/>
    </row>
    <row r="832" spans="1:9" ht="13">
      <c r="A832" s="48"/>
      <c r="I832" s="78"/>
    </row>
    <row r="833" spans="1:9" ht="13">
      <c r="A833" s="48"/>
      <c r="I833" s="78"/>
    </row>
    <row r="834" spans="1:9" ht="13">
      <c r="A834" s="48"/>
      <c r="I834" s="78"/>
    </row>
    <row r="835" spans="1:9" ht="13">
      <c r="A835" s="48"/>
      <c r="I835" s="78"/>
    </row>
    <row r="836" spans="1:9" ht="13">
      <c r="A836" s="48"/>
      <c r="I836" s="78"/>
    </row>
    <row r="837" spans="1:9" ht="13">
      <c r="A837" s="48"/>
      <c r="I837" s="78"/>
    </row>
    <row r="838" spans="1:9" ht="13">
      <c r="A838" s="48"/>
      <c r="I838" s="78"/>
    </row>
    <row r="839" spans="1:9" ht="13">
      <c r="A839" s="48"/>
      <c r="I839" s="78"/>
    </row>
    <row r="840" spans="1:9" ht="13">
      <c r="A840" s="48"/>
      <c r="I840" s="78"/>
    </row>
    <row r="841" spans="1:9" ht="13">
      <c r="A841" s="48"/>
      <c r="I841" s="78"/>
    </row>
    <row r="842" spans="1:9" ht="13">
      <c r="A842" s="48"/>
      <c r="I842" s="78"/>
    </row>
    <row r="843" spans="1:9" ht="13">
      <c r="A843" s="48"/>
      <c r="I843" s="78"/>
    </row>
    <row r="844" spans="1:9" ht="13">
      <c r="A844" s="48"/>
      <c r="I844" s="78"/>
    </row>
    <row r="845" spans="1:9" ht="13">
      <c r="A845" s="48"/>
      <c r="I845" s="78"/>
    </row>
    <row r="846" spans="1:9" ht="13">
      <c r="A846" s="48"/>
      <c r="I846" s="78"/>
    </row>
    <row r="847" spans="1:9" ht="13">
      <c r="A847" s="48"/>
      <c r="I847" s="78"/>
    </row>
    <row r="848" spans="1:9" ht="13">
      <c r="A848" s="48"/>
      <c r="I848" s="78"/>
    </row>
    <row r="849" spans="1:9" ht="13">
      <c r="A849" s="48"/>
      <c r="I849" s="78"/>
    </row>
    <row r="850" spans="1:9" ht="13">
      <c r="A850" s="48"/>
      <c r="I850" s="78"/>
    </row>
    <row r="851" spans="1:9" ht="13">
      <c r="A851" s="48"/>
      <c r="I851" s="78"/>
    </row>
    <row r="852" spans="1:9" ht="13">
      <c r="A852" s="48"/>
      <c r="I852" s="78"/>
    </row>
    <row r="853" spans="1:9" ht="13">
      <c r="A853" s="48"/>
      <c r="I853" s="78"/>
    </row>
    <row r="854" spans="1:9" ht="13">
      <c r="A854" s="48"/>
      <c r="I854" s="78"/>
    </row>
    <row r="855" spans="1:9" ht="13">
      <c r="A855" s="48"/>
      <c r="I855" s="78"/>
    </row>
    <row r="856" spans="1:9" ht="13">
      <c r="A856" s="48"/>
      <c r="I856" s="78"/>
    </row>
    <row r="857" spans="1:9" ht="13">
      <c r="A857" s="48"/>
      <c r="I857" s="78"/>
    </row>
    <row r="858" spans="1:9" ht="13">
      <c r="A858" s="48"/>
      <c r="I858" s="78"/>
    </row>
    <row r="859" spans="1:9" ht="13">
      <c r="A859" s="48"/>
      <c r="I859" s="78"/>
    </row>
    <row r="860" spans="1:9" ht="13">
      <c r="A860" s="48"/>
      <c r="I860" s="78"/>
    </row>
    <row r="861" spans="1:9" ht="13">
      <c r="A861" s="48"/>
      <c r="I861" s="78"/>
    </row>
    <row r="862" spans="1:9" ht="13">
      <c r="A862" s="48"/>
      <c r="I862" s="78"/>
    </row>
    <row r="863" spans="1:9" ht="13">
      <c r="A863" s="48"/>
      <c r="I863" s="78"/>
    </row>
    <row r="864" spans="1:9" ht="13">
      <c r="A864" s="48"/>
      <c r="I864" s="78"/>
    </row>
    <row r="865" spans="1:9" ht="13">
      <c r="A865" s="48"/>
      <c r="I865" s="78"/>
    </row>
    <row r="866" spans="1:9" ht="13">
      <c r="A866" s="48"/>
      <c r="I866" s="78"/>
    </row>
    <row r="867" spans="1:9" ht="13">
      <c r="A867" s="48"/>
      <c r="I867" s="78"/>
    </row>
    <row r="868" spans="1:9" ht="13">
      <c r="A868" s="48"/>
      <c r="I868" s="78"/>
    </row>
    <row r="869" spans="1:9" ht="13">
      <c r="A869" s="48"/>
      <c r="I869" s="78"/>
    </row>
    <row r="870" spans="1:9" ht="13">
      <c r="A870" s="48"/>
      <c r="I870" s="78"/>
    </row>
    <row r="871" spans="1:9" ht="13">
      <c r="A871" s="48"/>
      <c r="I871" s="78"/>
    </row>
    <row r="872" spans="1:9" ht="13">
      <c r="A872" s="48"/>
      <c r="I872" s="78"/>
    </row>
    <row r="873" spans="1:9" ht="13">
      <c r="A873" s="48"/>
      <c r="I873" s="78"/>
    </row>
    <row r="874" spans="1:9" ht="13">
      <c r="A874" s="48"/>
      <c r="I874" s="78"/>
    </row>
    <row r="875" spans="1:9" ht="13">
      <c r="A875" s="48"/>
      <c r="I875" s="78"/>
    </row>
    <row r="876" spans="1:9" ht="13">
      <c r="A876" s="48"/>
      <c r="I876" s="78"/>
    </row>
    <row r="877" spans="1:9" ht="13">
      <c r="A877" s="48"/>
      <c r="I877" s="78"/>
    </row>
    <row r="878" spans="1:9" ht="13">
      <c r="A878" s="48"/>
      <c r="I878" s="78"/>
    </row>
    <row r="879" spans="1:9" ht="13">
      <c r="A879" s="48"/>
      <c r="I879" s="78"/>
    </row>
    <row r="880" spans="1:9" ht="13">
      <c r="A880" s="48"/>
      <c r="I880" s="78"/>
    </row>
    <row r="881" spans="1:9" ht="13">
      <c r="A881" s="48"/>
      <c r="I881" s="78"/>
    </row>
    <row r="882" spans="1:9" ht="13">
      <c r="A882" s="48"/>
      <c r="I882" s="78"/>
    </row>
    <row r="883" spans="1:9" ht="13">
      <c r="A883" s="48"/>
      <c r="I883" s="78"/>
    </row>
    <row r="884" spans="1:9" ht="13">
      <c r="A884" s="48"/>
      <c r="I884" s="78"/>
    </row>
    <row r="885" spans="1:9" ht="13">
      <c r="A885" s="48"/>
      <c r="I885" s="78"/>
    </row>
    <row r="886" spans="1:9" ht="13">
      <c r="A886" s="48"/>
      <c r="I886" s="78"/>
    </row>
    <row r="887" spans="1:9" ht="13">
      <c r="A887" s="48"/>
      <c r="I887" s="78"/>
    </row>
    <row r="888" spans="1:9" ht="13">
      <c r="A888" s="48"/>
      <c r="I888" s="78"/>
    </row>
    <row r="889" spans="1:9" ht="13">
      <c r="A889" s="48"/>
      <c r="I889" s="78"/>
    </row>
    <row r="890" spans="1:9" ht="13">
      <c r="A890" s="48"/>
      <c r="I890" s="78"/>
    </row>
    <row r="891" spans="1:9" ht="13">
      <c r="A891" s="48"/>
      <c r="I891" s="78"/>
    </row>
    <row r="892" spans="1:9" ht="13">
      <c r="A892" s="48"/>
      <c r="I892" s="78"/>
    </row>
    <row r="893" spans="1:9" ht="13">
      <c r="A893" s="48"/>
      <c r="I893" s="78"/>
    </row>
    <row r="894" spans="1:9" ht="13">
      <c r="A894" s="48"/>
      <c r="I894" s="78"/>
    </row>
    <row r="895" spans="1:9" ht="13">
      <c r="A895" s="48"/>
      <c r="I895" s="78"/>
    </row>
    <row r="896" spans="1:9" ht="13">
      <c r="A896" s="48"/>
      <c r="I896" s="78"/>
    </row>
    <row r="897" spans="1:9" ht="13">
      <c r="A897" s="48"/>
      <c r="I897" s="78"/>
    </row>
    <row r="898" spans="1:9" ht="13">
      <c r="A898" s="48"/>
      <c r="I898" s="78"/>
    </row>
    <row r="899" spans="1:9" ht="13">
      <c r="A899" s="48"/>
      <c r="I899" s="78"/>
    </row>
    <row r="900" spans="1:9" ht="13">
      <c r="A900" s="48"/>
      <c r="I900" s="78"/>
    </row>
    <row r="901" spans="1:9" ht="13">
      <c r="A901" s="48"/>
      <c r="I901" s="78"/>
    </row>
    <row r="902" spans="1:9" ht="13">
      <c r="A902" s="48"/>
      <c r="I902" s="78"/>
    </row>
    <row r="903" spans="1:9" ht="13">
      <c r="A903" s="48"/>
      <c r="I903" s="78"/>
    </row>
    <row r="904" spans="1:9" ht="13">
      <c r="A904" s="48"/>
      <c r="I904" s="78"/>
    </row>
    <row r="905" spans="1:9" ht="13">
      <c r="A905" s="48"/>
      <c r="I905" s="78"/>
    </row>
    <row r="906" spans="1:9" ht="13">
      <c r="A906" s="48"/>
      <c r="I906" s="78"/>
    </row>
    <row r="907" spans="1:9" ht="13">
      <c r="A907" s="48"/>
      <c r="I907" s="78"/>
    </row>
    <row r="908" spans="1:9" ht="13">
      <c r="A908" s="48"/>
      <c r="I908" s="78"/>
    </row>
    <row r="909" spans="1:9" ht="13">
      <c r="A909" s="48"/>
      <c r="I909" s="78"/>
    </row>
    <row r="910" spans="1:9" ht="13">
      <c r="A910" s="48"/>
      <c r="I910" s="78"/>
    </row>
    <row r="911" spans="1:9" ht="13">
      <c r="A911" s="48"/>
      <c r="I911" s="78"/>
    </row>
    <row r="912" spans="1:9" ht="13">
      <c r="A912" s="48"/>
      <c r="I912" s="78"/>
    </row>
    <row r="913" spans="1:9" ht="13">
      <c r="A913" s="48"/>
      <c r="I913" s="78"/>
    </row>
    <row r="914" spans="1:9" ht="13">
      <c r="A914" s="48"/>
      <c r="I914" s="78"/>
    </row>
    <row r="915" spans="1:9" ht="13">
      <c r="A915" s="48"/>
      <c r="I915" s="78"/>
    </row>
    <row r="916" spans="1:9" ht="13">
      <c r="A916" s="48"/>
      <c r="I916" s="78"/>
    </row>
    <row r="917" spans="1:9" ht="13">
      <c r="A917" s="48"/>
      <c r="I917" s="78"/>
    </row>
    <row r="918" spans="1:9" ht="13">
      <c r="A918" s="48"/>
      <c r="I918" s="78"/>
    </row>
    <row r="919" spans="1:9" ht="13">
      <c r="A919" s="48"/>
      <c r="I919" s="78"/>
    </row>
    <row r="920" spans="1:9" ht="13">
      <c r="A920" s="48"/>
      <c r="I920" s="78"/>
    </row>
    <row r="921" spans="1:9" ht="13">
      <c r="A921" s="48"/>
      <c r="I921" s="78"/>
    </row>
    <row r="922" spans="1:9" ht="13">
      <c r="A922" s="48"/>
      <c r="I922" s="78"/>
    </row>
    <row r="923" spans="1:9" ht="13">
      <c r="A923" s="48"/>
      <c r="I923" s="78"/>
    </row>
    <row r="924" spans="1:9" ht="13">
      <c r="A924" s="48"/>
      <c r="I924" s="78"/>
    </row>
    <row r="925" spans="1:9" ht="13">
      <c r="A925" s="48"/>
      <c r="I925" s="78"/>
    </row>
    <row r="926" spans="1:9" ht="13">
      <c r="A926" s="48"/>
      <c r="I926" s="78"/>
    </row>
    <row r="927" spans="1:9" ht="13">
      <c r="A927" s="48"/>
      <c r="I927" s="78"/>
    </row>
    <row r="928" spans="1:9" ht="13">
      <c r="A928" s="48"/>
      <c r="I928" s="78"/>
    </row>
    <row r="929" spans="1:9" ht="13">
      <c r="A929" s="48"/>
      <c r="I929" s="78"/>
    </row>
    <row r="930" spans="1:9" ht="13">
      <c r="A930" s="48"/>
      <c r="I930" s="78"/>
    </row>
    <row r="931" spans="1:9" ht="13">
      <c r="A931" s="48"/>
      <c r="I931" s="78"/>
    </row>
    <row r="932" spans="1:9" ht="13">
      <c r="A932" s="48"/>
      <c r="I932" s="78"/>
    </row>
    <row r="933" spans="1:9" ht="13">
      <c r="A933" s="48"/>
      <c r="I933" s="78"/>
    </row>
    <row r="934" spans="1:9" ht="13">
      <c r="A934" s="48"/>
      <c r="I934" s="78"/>
    </row>
    <row r="935" spans="1:9" ht="13">
      <c r="A935" s="48"/>
      <c r="I935" s="78"/>
    </row>
    <row r="936" spans="1:9" ht="13">
      <c r="A936" s="48"/>
      <c r="I936" s="78"/>
    </row>
    <row r="937" spans="1:9" ht="13">
      <c r="A937" s="48"/>
      <c r="I937" s="78"/>
    </row>
    <row r="938" spans="1:9" ht="13">
      <c r="A938" s="48"/>
      <c r="I938" s="78"/>
    </row>
    <row r="939" spans="1:9" ht="13">
      <c r="A939" s="48"/>
      <c r="I939" s="78"/>
    </row>
    <row r="940" spans="1:9" ht="13">
      <c r="A940" s="48"/>
      <c r="I940" s="78"/>
    </row>
    <row r="941" spans="1:9" ht="13">
      <c r="A941" s="48"/>
      <c r="I941" s="78"/>
    </row>
    <row r="942" spans="1:9" ht="13">
      <c r="A942" s="48"/>
      <c r="I942" s="78"/>
    </row>
    <row r="943" spans="1:9" ht="13">
      <c r="A943" s="48"/>
      <c r="I943" s="78"/>
    </row>
    <row r="944" spans="1:9" ht="13">
      <c r="A944" s="48"/>
      <c r="I944" s="78"/>
    </row>
    <row r="945" spans="1:9" ht="13">
      <c r="A945" s="48"/>
      <c r="I945" s="78"/>
    </row>
    <row r="946" spans="1:9" ht="13">
      <c r="A946" s="48"/>
      <c r="I946" s="78"/>
    </row>
    <row r="947" spans="1:9" ht="13">
      <c r="A947" s="48"/>
      <c r="I947" s="78"/>
    </row>
    <row r="948" spans="1:9" ht="13">
      <c r="A948" s="48"/>
      <c r="I948" s="78"/>
    </row>
    <row r="949" spans="1:9" ht="13">
      <c r="A949" s="48"/>
      <c r="I949" s="78"/>
    </row>
    <row r="950" spans="1:9" ht="13">
      <c r="A950" s="48"/>
      <c r="I950" s="78"/>
    </row>
    <row r="951" spans="1:9" ht="13">
      <c r="A951" s="48"/>
      <c r="I951" s="78"/>
    </row>
    <row r="952" spans="1:9" ht="13">
      <c r="A952" s="48"/>
      <c r="I952" s="78"/>
    </row>
    <row r="953" spans="1:9" ht="13">
      <c r="A953" s="48"/>
      <c r="I953" s="78"/>
    </row>
    <row r="954" spans="1:9" ht="13">
      <c r="A954" s="48"/>
      <c r="I954" s="78"/>
    </row>
    <row r="955" spans="1:9" ht="13">
      <c r="A955" s="48"/>
      <c r="I955" s="78"/>
    </row>
    <row r="956" spans="1:9" ht="13">
      <c r="A956" s="48"/>
      <c r="I956" s="78"/>
    </row>
    <row r="957" spans="1:9" ht="13">
      <c r="A957" s="48"/>
      <c r="I957" s="78"/>
    </row>
    <row r="958" spans="1:9" ht="13">
      <c r="A958" s="48"/>
      <c r="I958" s="78"/>
    </row>
    <row r="959" spans="1:9" ht="13">
      <c r="A959" s="48"/>
      <c r="I959" s="78"/>
    </row>
    <row r="960" spans="1:9" ht="13">
      <c r="A960" s="48"/>
      <c r="I960" s="78"/>
    </row>
    <row r="961" spans="1:9" ht="13">
      <c r="A961" s="48"/>
      <c r="I961" s="78"/>
    </row>
    <row r="962" spans="1:9" ht="13">
      <c r="A962" s="48"/>
      <c r="I962" s="78"/>
    </row>
    <row r="963" spans="1:9" ht="13">
      <c r="A963" s="48"/>
      <c r="I963" s="78"/>
    </row>
    <row r="964" spans="1:9" ht="13">
      <c r="A964" s="48"/>
      <c r="I964" s="78"/>
    </row>
    <row r="965" spans="1:9" ht="13">
      <c r="A965" s="48"/>
      <c r="I965" s="78"/>
    </row>
    <row r="966" spans="1:9" ht="13">
      <c r="A966" s="48"/>
      <c r="I966" s="78"/>
    </row>
    <row r="967" spans="1:9" ht="13">
      <c r="A967" s="48"/>
      <c r="I967" s="78"/>
    </row>
    <row r="968" spans="1:9" ht="13">
      <c r="A968" s="48"/>
      <c r="I968" s="78"/>
    </row>
    <row r="969" spans="1:9" ht="13">
      <c r="A969" s="48"/>
      <c r="I969" s="78"/>
    </row>
    <row r="970" spans="1:9" ht="13">
      <c r="A970" s="48"/>
      <c r="I970" s="78"/>
    </row>
    <row r="971" spans="1:9" ht="13">
      <c r="A971" s="48"/>
      <c r="I971" s="78"/>
    </row>
    <row r="972" spans="1:9" ht="13">
      <c r="A972" s="48"/>
      <c r="I972" s="78"/>
    </row>
    <row r="973" spans="1:9" ht="13">
      <c r="A973" s="48"/>
      <c r="I973" s="78"/>
    </row>
    <row r="974" spans="1:9" ht="13">
      <c r="A974" s="48"/>
      <c r="I974" s="78"/>
    </row>
    <row r="975" spans="1:9" ht="13">
      <c r="A975" s="48"/>
      <c r="I975" s="78"/>
    </row>
    <row r="976" spans="1:9" ht="13">
      <c r="A976" s="48"/>
      <c r="I976" s="78"/>
    </row>
    <row r="977" spans="1:9" ht="13">
      <c r="A977" s="48"/>
      <c r="I977" s="78"/>
    </row>
    <row r="978" spans="1:9" ht="13">
      <c r="A978" s="48"/>
      <c r="I978" s="78"/>
    </row>
    <row r="979" spans="1:9" ht="13">
      <c r="A979" s="48"/>
      <c r="I979" s="78"/>
    </row>
    <row r="980" spans="1:9" ht="13">
      <c r="A980" s="48"/>
      <c r="I980" s="78"/>
    </row>
    <row r="981" spans="1:9" ht="13">
      <c r="A981" s="48"/>
      <c r="I981" s="78"/>
    </row>
    <row r="982" spans="1:9" ht="13">
      <c r="A982" s="48"/>
      <c r="I982" s="78"/>
    </row>
    <row r="983" spans="1:9" ht="13">
      <c r="A983" s="48"/>
      <c r="I983" s="78"/>
    </row>
    <row r="984" spans="1:9" ht="13">
      <c r="A984" s="48"/>
      <c r="I984" s="78"/>
    </row>
    <row r="985" spans="1:9" ht="13">
      <c r="A985" s="48"/>
      <c r="I985" s="78"/>
    </row>
    <row r="986" spans="1:9" ht="13">
      <c r="A986" s="48"/>
      <c r="I986" s="78"/>
    </row>
    <row r="987" spans="1:9" ht="13">
      <c r="A987" s="48"/>
      <c r="I987" s="78"/>
    </row>
    <row r="988" spans="1:9" ht="13">
      <c r="A988" s="48"/>
      <c r="I988" s="78"/>
    </row>
    <row r="989" spans="1:9" ht="13">
      <c r="A989" s="48"/>
      <c r="I989" s="78"/>
    </row>
    <row r="990" spans="1:9" ht="13">
      <c r="A990" s="48"/>
      <c r="I990" s="78"/>
    </row>
    <row r="991" spans="1:9" ht="13">
      <c r="A991" s="48"/>
      <c r="I991" s="78"/>
    </row>
    <row r="992" spans="1:9" ht="13">
      <c r="A992" s="48"/>
      <c r="I992" s="78"/>
    </row>
    <row r="993" spans="1:9" ht="13">
      <c r="A993" s="48"/>
      <c r="I993" s="78"/>
    </row>
    <row r="994" spans="1:9" ht="13">
      <c r="A994" s="48"/>
      <c r="I994" s="78"/>
    </row>
    <row r="995" spans="1:9" ht="13">
      <c r="A995" s="48"/>
      <c r="I995" s="78"/>
    </row>
    <row r="996" spans="1:9" ht="13">
      <c r="A996" s="48"/>
      <c r="I996" s="78"/>
    </row>
    <row r="997" spans="1:9" ht="13">
      <c r="A997" s="48"/>
      <c r="I997" s="78"/>
    </row>
    <row r="998" spans="1:9" ht="13">
      <c r="A998" s="48"/>
      <c r="I998" s="78"/>
    </row>
    <row r="999" spans="1:9" ht="13">
      <c r="A999" s="48"/>
      <c r="I999" s="78"/>
    </row>
    <row r="1000" spans="1:9" ht="13">
      <c r="A1000" s="59"/>
      <c r="B1000" s="77"/>
      <c r="C1000" s="77"/>
      <c r="D1000" s="77"/>
      <c r="E1000" s="77"/>
      <c r="F1000" s="77"/>
      <c r="G1000" s="77"/>
      <c r="H1000" s="77"/>
      <c r="I1000" s="76"/>
    </row>
  </sheetData>
  <mergeCells count="3">
    <mergeCell ref="A1:I1"/>
    <mergeCell ref="J1:P1"/>
    <mergeCell ref="A2:B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827C9-D79D-43A1-9175-F892F5BC5A16}">
  <dimension ref="A1:AH91"/>
  <sheetViews>
    <sheetView workbookViewId="0">
      <selection activeCell="H3" sqref="H3"/>
    </sheetView>
  </sheetViews>
  <sheetFormatPr defaultRowHeight="14.5"/>
  <cols>
    <col min="5" max="5" width="3.54296875" customWidth="1"/>
    <col min="10" max="10" width="3.26953125" customWidth="1"/>
    <col min="15" max="15" width="2.81640625" customWidth="1"/>
    <col min="20" max="20" width="3.26953125" customWidth="1"/>
    <col min="25" max="25" width="2.54296875" customWidth="1"/>
    <col min="28" max="28" width="1.453125" customWidth="1"/>
  </cols>
  <sheetData>
    <row r="1" spans="1:34" s="4" customFormat="1">
      <c r="A1" s="30" t="s">
        <v>32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5"/>
    </row>
    <row r="2" spans="1:34" s="4" customFormat="1">
      <c r="A2" s="4" t="s">
        <v>22</v>
      </c>
      <c r="F2" s="4" t="s">
        <v>23</v>
      </c>
      <c r="K2" s="4" t="s">
        <v>24</v>
      </c>
      <c r="P2" s="4" t="s">
        <v>26</v>
      </c>
      <c r="U2" s="4" t="s">
        <v>27</v>
      </c>
      <c r="Z2" s="4" t="s">
        <v>28</v>
      </c>
      <c r="AC2" s="4" t="s">
        <v>25</v>
      </c>
    </row>
    <row r="3" spans="1:34" s="4" customFormat="1">
      <c r="A3" s="4" t="s">
        <v>31</v>
      </c>
      <c r="B3" s="4" t="s">
        <v>37</v>
      </c>
      <c r="C3" s="4" t="s">
        <v>38</v>
      </c>
      <c r="D3" s="4" t="s">
        <v>30</v>
      </c>
      <c r="F3" s="4" t="s">
        <v>31</v>
      </c>
      <c r="G3" s="4" t="s">
        <v>37</v>
      </c>
      <c r="H3" s="4" t="s">
        <v>38</v>
      </c>
      <c r="I3" s="4" t="s">
        <v>30</v>
      </c>
      <c r="K3" s="4" t="s">
        <v>31</v>
      </c>
      <c r="L3" s="4" t="s">
        <v>29</v>
      </c>
      <c r="M3" s="4" t="s">
        <v>38</v>
      </c>
      <c r="N3" s="4" t="s">
        <v>30</v>
      </c>
      <c r="P3" s="4" t="s">
        <v>31</v>
      </c>
      <c r="Q3" s="4" t="s">
        <v>29</v>
      </c>
      <c r="R3" s="4" t="s">
        <v>38</v>
      </c>
      <c r="S3" s="4" t="s">
        <v>30</v>
      </c>
      <c r="U3" s="4" t="s">
        <v>31</v>
      </c>
      <c r="V3" s="4" t="s">
        <v>29</v>
      </c>
      <c r="W3" s="4" t="s">
        <v>38</v>
      </c>
      <c r="X3" s="4" t="s">
        <v>30</v>
      </c>
      <c r="Z3" s="4" t="s">
        <v>31</v>
      </c>
      <c r="AA3" s="4" t="s">
        <v>38</v>
      </c>
      <c r="AC3" s="4" t="s">
        <v>31</v>
      </c>
      <c r="AD3" s="4" t="s">
        <v>29</v>
      </c>
      <c r="AE3" s="4" t="s">
        <v>38</v>
      </c>
      <c r="AF3" s="4" t="s">
        <v>30</v>
      </c>
    </row>
    <row r="4" spans="1:34">
      <c r="A4">
        <v>4.6296299999999997</v>
      </c>
      <c r="B4">
        <v>216</v>
      </c>
      <c r="C4">
        <v>3.38</v>
      </c>
      <c r="D4">
        <v>0.14000000000000001</v>
      </c>
      <c r="F4">
        <v>3.4129700000000001</v>
      </c>
      <c r="G4">
        <v>293</v>
      </c>
      <c r="H4">
        <v>3.26</v>
      </c>
      <c r="I4">
        <v>0.14000000000000001</v>
      </c>
      <c r="K4">
        <v>4.1666699999999999</v>
      </c>
      <c r="L4">
        <v>240</v>
      </c>
      <c r="M4">
        <v>2.75</v>
      </c>
      <c r="N4">
        <v>0.14000000000000001</v>
      </c>
      <c r="P4">
        <v>3.3557000000000001</v>
      </c>
      <c r="Q4">
        <v>298</v>
      </c>
      <c r="R4">
        <v>3.16</v>
      </c>
      <c r="S4">
        <v>0.03</v>
      </c>
      <c r="U4">
        <v>4.4052899999999999</v>
      </c>
      <c r="V4">
        <v>227</v>
      </c>
      <c r="W4">
        <v>2.8</v>
      </c>
      <c r="X4">
        <v>0.23</v>
      </c>
      <c r="Z4">
        <v>4.6900000000000004</v>
      </c>
      <c r="AA4">
        <v>3.3109999999999999</v>
      </c>
      <c r="AC4" t="s">
        <v>8</v>
      </c>
    </row>
    <row r="5" spans="1:34">
      <c r="A5">
        <v>4.4843000000000002</v>
      </c>
      <c r="B5">
        <v>223</v>
      </c>
      <c r="C5">
        <v>3.45</v>
      </c>
      <c r="D5">
        <v>0.08</v>
      </c>
      <c r="F5">
        <v>3.3898299999999999</v>
      </c>
      <c r="G5">
        <v>295</v>
      </c>
      <c r="H5">
        <v>3.32</v>
      </c>
      <c r="I5">
        <v>0.16</v>
      </c>
      <c r="K5">
        <v>3.3783799999999999</v>
      </c>
      <c r="L5">
        <v>296</v>
      </c>
      <c r="M5">
        <v>3.33</v>
      </c>
      <c r="N5">
        <v>0.23</v>
      </c>
      <c r="P5">
        <v>3.3557000000000001</v>
      </c>
      <c r="Q5">
        <v>298</v>
      </c>
      <c r="R5">
        <v>2.93</v>
      </c>
      <c r="S5">
        <v>0.03</v>
      </c>
      <c r="U5">
        <v>4.1152300000000004</v>
      </c>
      <c r="V5">
        <v>243</v>
      </c>
      <c r="W5">
        <v>3.11</v>
      </c>
      <c r="X5">
        <v>0.1</v>
      </c>
      <c r="Z5">
        <v>4.67</v>
      </c>
      <c r="AA5">
        <v>3.3090000000000002</v>
      </c>
      <c r="AC5">
        <v>3.3898299999999999</v>
      </c>
      <c r="AD5">
        <v>295</v>
      </c>
      <c r="AE5">
        <v>3.12</v>
      </c>
      <c r="AF5">
        <v>0.11</v>
      </c>
      <c r="AG5" t="s">
        <v>15</v>
      </c>
      <c r="AH5" t="s">
        <v>16</v>
      </c>
    </row>
    <row r="6" spans="1:34">
      <c r="A6">
        <v>4.4247800000000002</v>
      </c>
      <c r="B6">
        <v>226</v>
      </c>
      <c r="C6">
        <v>3.35</v>
      </c>
      <c r="D6">
        <v>0.13</v>
      </c>
      <c r="F6">
        <v>3.0627900000000001</v>
      </c>
      <c r="G6">
        <v>326.5</v>
      </c>
      <c r="H6">
        <v>3.33</v>
      </c>
      <c r="I6">
        <v>0.14000000000000001</v>
      </c>
      <c r="K6">
        <v>2.8571399999999998</v>
      </c>
      <c r="L6">
        <v>350</v>
      </c>
      <c r="M6">
        <v>3.25</v>
      </c>
      <c r="N6">
        <v>0.28999999999999998</v>
      </c>
      <c r="P6">
        <v>2.6455000000000002</v>
      </c>
      <c r="Q6">
        <v>378</v>
      </c>
      <c r="R6">
        <v>3.12</v>
      </c>
      <c r="S6">
        <v>0.05</v>
      </c>
      <c r="U6">
        <v>3.8461500000000002</v>
      </c>
      <c r="V6">
        <v>260</v>
      </c>
      <c r="W6">
        <v>3.2</v>
      </c>
      <c r="X6">
        <v>0.11</v>
      </c>
      <c r="Z6">
        <v>4.6500000000000004</v>
      </c>
      <c r="AA6">
        <v>3.3079999999999998</v>
      </c>
      <c r="AC6">
        <v>2.2371400000000001</v>
      </c>
      <c r="AD6">
        <v>447</v>
      </c>
      <c r="AE6">
        <v>4.4838800000000001</v>
      </c>
      <c r="AF6">
        <v>0.11</v>
      </c>
      <c r="AG6" t="s">
        <v>17</v>
      </c>
      <c r="AH6" t="s">
        <v>16</v>
      </c>
    </row>
    <row r="7" spans="1:34">
      <c r="A7">
        <v>4.2016799999999996</v>
      </c>
      <c r="B7">
        <v>238</v>
      </c>
      <c r="C7">
        <v>3.4</v>
      </c>
      <c r="D7">
        <v>0.09</v>
      </c>
      <c r="F7">
        <v>2.63158</v>
      </c>
      <c r="G7">
        <v>380</v>
      </c>
      <c r="H7">
        <v>3.63</v>
      </c>
      <c r="I7">
        <v>0.15</v>
      </c>
      <c r="K7">
        <v>2.5</v>
      </c>
      <c r="L7">
        <v>400</v>
      </c>
      <c r="M7">
        <v>4.07</v>
      </c>
      <c r="N7">
        <v>0.04</v>
      </c>
      <c r="P7">
        <v>2.6455000000000002</v>
      </c>
      <c r="Q7">
        <v>378</v>
      </c>
      <c r="R7">
        <v>3.15</v>
      </c>
      <c r="S7">
        <v>0.11</v>
      </c>
      <c r="U7">
        <v>3.6629999999999998</v>
      </c>
      <c r="V7">
        <v>273</v>
      </c>
      <c r="W7">
        <v>3.24</v>
      </c>
      <c r="X7">
        <v>0.08</v>
      </c>
      <c r="Z7">
        <v>4.63</v>
      </c>
      <c r="AA7">
        <v>3.306</v>
      </c>
      <c r="AC7">
        <v>2.8985500000000002</v>
      </c>
      <c r="AD7">
        <v>345</v>
      </c>
      <c r="AE7">
        <v>3.6667999999999998</v>
      </c>
      <c r="AF7">
        <v>0.11</v>
      </c>
      <c r="AG7" t="s">
        <v>18</v>
      </c>
      <c r="AH7" t="s">
        <v>16</v>
      </c>
    </row>
    <row r="8" spans="1:34">
      <c r="A8">
        <v>4.1840999999999999</v>
      </c>
      <c r="B8">
        <v>239</v>
      </c>
      <c r="C8">
        <v>3.36</v>
      </c>
      <c r="D8">
        <v>7.0000000000000007E-2</v>
      </c>
      <c r="F8">
        <v>2.2675700000000001</v>
      </c>
      <c r="G8">
        <v>441</v>
      </c>
      <c r="H8">
        <v>3.94</v>
      </c>
      <c r="I8">
        <v>0.16</v>
      </c>
      <c r="K8">
        <v>2.2727300000000001</v>
      </c>
      <c r="L8">
        <v>440</v>
      </c>
      <c r="M8">
        <v>4.58</v>
      </c>
      <c r="N8">
        <v>0.28999999999999998</v>
      </c>
      <c r="P8">
        <v>2</v>
      </c>
      <c r="Q8">
        <v>500</v>
      </c>
      <c r="R8">
        <v>4.32</v>
      </c>
      <c r="S8">
        <v>0.1</v>
      </c>
      <c r="U8">
        <v>3.5087700000000002</v>
      </c>
      <c r="V8">
        <v>285</v>
      </c>
      <c r="W8">
        <v>3.2</v>
      </c>
      <c r="X8">
        <v>0.1</v>
      </c>
      <c r="Z8">
        <v>4.6100000000000003</v>
      </c>
      <c r="AA8">
        <v>3.3050000000000002</v>
      </c>
      <c r="AC8" t="s">
        <v>8</v>
      </c>
    </row>
    <row r="9" spans="1:34">
      <c r="A9">
        <v>4.1152300000000004</v>
      </c>
      <c r="B9">
        <v>243</v>
      </c>
      <c r="C9">
        <v>3.48</v>
      </c>
      <c r="D9">
        <v>0.09</v>
      </c>
      <c r="F9">
        <v>1.92123</v>
      </c>
      <c r="G9">
        <v>520.5</v>
      </c>
      <c r="H9">
        <v>4.6500000000000004</v>
      </c>
      <c r="I9">
        <v>0.19</v>
      </c>
      <c r="P9">
        <v>2</v>
      </c>
      <c r="Q9">
        <v>500</v>
      </c>
      <c r="R9">
        <v>4.0599999999999996</v>
      </c>
      <c r="S9">
        <v>0.24</v>
      </c>
      <c r="U9">
        <v>3.3557000000000001</v>
      </c>
      <c r="V9">
        <v>298</v>
      </c>
      <c r="W9">
        <v>3.15</v>
      </c>
      <c r="X9">
        <v>0.24</v>
      </c>
      <c r="Z9">
        <v>4.59</v>
      </c>
      <c r="AA9">
        <v>3.3039999999999998</v>
      </c>
      <c r="AC9">
        <v>3.367</v>
      </c>
      <c r="AD9">
        <v>297</v>
      </c>
      <c r="AE9">
        <v>3.24092</v>
      </c>
      <c r="AF9">
        <v>0.2</v>
      </c>
      <c r="AG9" t="s">
        <v>19</v>
      </c>
      <c r="AH9" t="s">
        <v>16</v>
      </c>
    </row>
    <row r="10" spans="1:34">
      <c r="A10">
        <v>4.0485800000000003</v>
      </c>
      <c r="B10">
        <v>247</v>
      </c>
      <c r="C10">
        <v>3.25</v>
      </c>
      <c r="D10">
        <v>0.13</v>
      </c>
      <c r="F10">
        <v>1.8382400000000001</v>
      </c>
      <c r="G10">
        <v>544</v>
      </c>
      <c r="H10">
        <v>4.78</v>
      </c>
      <c r="I10">
        <v>0.23</v>
      </c>
      <c r="P10" t="s">
        <v>8</v>
      </c>
      <c r="U10">
        <v>3.3557000000000001</v>
      </c>
      <c r="V10">
        <v>298</v>
      </c>
      <c r="W10">
        <v>2.99</v>
      </c>
      <c r="X10">
        <v>0.15</v>
      </c>
      <c r="Z10">
        <v>4.57</v>
      </c>
      <c r="AA10">
        <v>3.302</v>
      </c>
      <c r="AC10">
        <v>3.367</v>
      </c>
      <c r="AD10">
        <v>297</v>
      </c>
      <c r="AE10">
        <v>3.0258400000000001</v>
      </c>
      <c r="AF10">
        <v>0.23</v>
      </c>
      <c r="AG10" t="s">
        <v>19</v>
      </c>
      <c r="AH10" t="s">
        <v>20</v>
      </c>
    </row>
    <row r="11" spans="1:34">
      <c r="A11">
        <v>3.9682499999999998</v>
      </c>
      <c r="B11">
        <v>252</v>
      </c>
      <c r="C11">
        <v>3.4</v>
      </c>
      <c r="D11">
        <v>0.06</v>
      </c>
      <c r="F11">
        <v>1.7825299999999999</v>
      </c>
      <c r="G11">
        <v>561</v>
      </c>
      <c r="H11">
        <v>4.74</v>
      </c>
      <c r="I11">
        <v>0.22</v>
      </c>
      <c r="P11">
        <v>3.3557000000000001</v>
      </c>
      <c r="Q11">
        <v>298</v>
      </c>
      <c r="R11">
        <v>2.91</v>
      </c>
      <c r="S11">
        <v>7.0000000000000007E-2</v>
      </c>
      <c r="U11">
        <v>3.3557000000000001</v>
      </c>
      <c r="V11">
        <v>298</v>
      </c>
      <c r="W11">
        <v>3.07</v>
      </c>
      <c r="X11">
        <v>0.12</v>
      </c>
      <c r="Z11">
        <v>4.55</v>
      </c>
      <c r="AA11">
        <v>3.3010000000000002</v>
      </c>
      <c r="AC11">
        <v>2.4509799999999999</v>
      </c>
      <c r="AD11">
        <v>408</v>
      </c>
      <c r="AE11">
        <v>4.0489800000000002</v>
      </c>
      <c r="AF11">
        <v>0.14000000000000001</v>
      </c>
      <c r="AG11" t="s">
        <v>21</v>
      </c>
      <c r="AH11" t="s">
        <v>16</v>
      </c>
    </row>
    <row r="12" spans="1:34">
      <c r="A12">
        <v>3.3444799999999999</v>
      </c>
      <c r="B12">
        <v>299</v>
      </c>
      <c r="C12">
        <v>3.39</v>
      </c>
      <c r="D12">
        <v>0.06</v>
      </c>
      <c r="F12">
        <v>1.71821</v>
      </c>
      <c r="G12">
        <v>582</v>
      </c>
      <c r="H12">
        <v>4.74</v>
      </c>
      <c r="I12">
        <v>0.22</v>
      </c>
      <c r="P12">
        <v>3.3557000000000001</v>
      </c>
      <c r="Q12">
        <v>298</v>
      </c>
      <c r="R12">
        <v>2.99</v>
      </c>
      <c r="S12">
        <v>0.05</v>
      </c>
      <c r="U12">
        <v>3.3333300000000001</v>
      </c>
      <c r="V12">
        <v>300</v>
      </c>
      <c r="W12">
        <v>3.15</v>
      </c>
      <c r="X12">
        <v>0.04</v>
      </c>
      <c r="Z12">
        <v>4.5199999999999996</v>
      </c>
      <c r="AA12">
        <v>3.3</v>
      </c>
      <c r="AC12" t="s">
        <v>8</v>
      </c>
    </row>
    <row r="13" spans="1:34">
      <c r="A13">
        <v>3.8022800000000001</v>
      </c>
      <c r="B13">
        <v>263</v>
      </c>
      <c r="C13">
        <v>3.46</v>
      </c>
      <c r="D13">
        <v>7.0000000000000007E-2</v>
      </c>
      <c r="F13">
        <v>1.6722399999999999</v>
      </c>
      <c r="G13">
        <v>598</v>
      </c>
      <c r="H13">
        <v>4.6500000000000004</v>
      </c>
      <c r="I13">
        <v>0.21</v>
      </c>
      <c r="P13">
        <v>2.6455000000000002</v>
      </c>
      <c r="Q13">
        <v>378</v>
      </c>
      <c r="R13">
        <v>3.25</v>
      </c>
      <c r="S13">
        <v>7.0000000000000007E-2</v>
      </c>
      <c r="U13">
        <v>3.1745999999999999</v>
      </c>
      <c r="V13">
        <v>315</v>
      </c>
      <c r="W13">
        <v>3.27</v>
      </c>
      <c r="X13">
        <v>0.1</v>
      </c>
      <c r="Z13">
        <v>4.5</v>
      </c>
      <c r="AA13">
        <v>3.2989999999999999</v>
      </c>
      <c r="AC13" t="s">
        <v>8</v>
      </c>
    </row>
    <row r="14" spans="1:34">
      <c r="A14">
        <v>3.7037</v>
      </c>
      <c r="B14">
        <v>270</v>
      </c>
      <c r="C14">
        <v>3.33</v>
      </c>
      <c r="D14">
        <v>0.1</v>
      </c>
      <c r="F14">
        <v>1.6694500000000001</v>
      </c>
      <c r="G14">
        <v>599</v>
      </c>
      <c r="H14">
        <v>5.47</v>
      </c>
      <c r="I14">
        <v>0.34</v>
      </c>
      <c r="P14">
        <v>2.6455000000000002</v>
      </c>
      <c r="Q14">
        <v>378</v>
      </c>
      <c r="R14">
        <v>3.02</v>
      </c>
      <c r="S14">
        <v>0.09</v>
      </c>
      <c r="U14">
        <v>3.0303</v>
      </c>
      <c r="V14">
        <v>330</v>
      </c>
      <c r="W14">
        <v>3.39</v>
      </c>
      <c r="X14">
        <v>0.06</v>
      </c>
      <c r="Z14">
        <v>4.4800000000000004</v>
      </c>
      <c r="AA14">
        <v>3.2970000000000002</v>
      </c>
      <c r="AC14" t="s">
        <v>8</v>
      </c>
    </row>
    <row r="15" spans="1:34">
      <c r="A15">
        <v>3.6629999999999998</v>
      </c>
      <c r="B15">
        <v>273</v>
      </c>
      <c r="C15">
        <v>3.35</v>
      </c>
      <c r="D15">
        <v>7.0000000000000007E-2</v>
      </c>
      <c r="F15">
        <v>1.6115999999999999</v>
      </c>
      <c r="G15">
        <v>620.5</v>
      </c>
      <c r="H15">
        <v>4.79</v>
      </c>
      <c r="I15">
        <v>0.22</v>
      </c>
      <c r="P15">
        <v>2.6455000000000002</v>
      </c>
      <c r="Q15">
        <v>378</v>
      </c>
      <c r="R15">
        <v>3.31</v>
      </c>
      <c r="S15">
        <v>7.0000000000000007E-2</v>
      </c>
      <c r="U15">
        <v>3.0303</v>
      </c>
      <c r="V15">
        <v>330</v>
      </c>
      <c r="W15">
        <v>3</v>
      </c>
      <c r="X15">
        <v>0.11</v>
      </c>
      <c r="Z15">
        <v>4.46</v>
      </c>
      <c r="AA15">
        <v>3.2959999999999998</v>
      </c>
      <c r="AC15" t="s">
        <v>8</v>
      </c>
    </row>
    <row r="16" spans="1:34">
      <c r="A16">
        <v>3.5842299999999998</v>
      </c>
      <c r="B16">
        <v>279</v>
      </c>
      <c r="C16">
        <v>3.23</v>
      </c>
      <c r="D16">
        <v>0.12</v>
      </c>
      <c r="F16">
        <v>1.5503899999999999</v>
      </c>
      <c r="G16">
        <v>645</v>
      </c>
      <c r="H16">
        <v>5.0599999999999996</v>
      </c>
      <c r="I16">
        <v>0.23</v>
      </c>
      <c r="P16">
        <v>2.0080300000000002</v>
      </c>
      <c r="Q16">
        <v>498</v>
      </c>
      <c r="R16">
        <v>4.37</v>
      </c>
      <c r="S16">
        <v>0.15</v>
      </c>
      <c r="U16">
        <v>2.8985500000000002</v>
      </c>
      <c r="V16">
        <v>345</v>
      </c>
      <c r="W16">
        <v>3.37</v>
      </c>
      <c r="X16">
        <v>0.22</v>
      </c>
      <c r="Z16">
        <v>4.4400000000000004</v>
      </c>
      <c r="AA16">
        <v>3.2949999999999999</v>
      </c>
      <c r="AC16" t="s">
        <v>8</v>
      </c>
    </row>
    <row r="17" spans="1:29">
      <c r="A17">
        <v>2.75482</v>
      </c>
      <c r="B17">
        <v>363</v>
      </c>
      <c r="C17">
        <v>3.84</v>
      </c>
      <c r="D17">
        <v>0.09</v>
      </c>
      <c r="F17">
        <v>1.4771000000000001</v>
      </c>
      <c r="G17">
        <v>677</v>
      </c>
      <c r="H17">
        <v>5.66</v>
      </c>
      <c r="I17">
        <v>0.3</v>
      </c>
      <c r="P17">
        <v>2.0080300000000002</v>
      </c>
      <c r="Q17">
        <v>498</v>
      </c>
      <c r="R17">
        <v>4.0999999999999996</v>
      </c>
      <c r="S17">
        <v>0.08</v>
      </c>
      <c r="U17">
        <v>2.7777799999999999</v>
      </c>
      <c r="V17">
        <v>360</v>
      </c>
      <c r="W17">
        <v>3.6</v>
      </c>
      <c r="X17">
        <v>0.11</v>
      </c>
      <c r="Z17">
        <v>4.42</v>
      </c>
      <c r="AA17">
        <v>3.294</v>
      </c>
      <c r="AC17" t="s">
        <v>8</v>
      </c>
    </row>
    <row r="18" spans="1:29">
      <c r="A18">
        <v>3.3783799999999999</v>
      </c>
      <c r="B18">
        <v>296</v>
      </c>
      <c r="C18">
        <v>3.34</v>
      </c>
      <c r="D18">
        <v>0.1</v>
      </c>
      <c r="F18">
        <v>1.4164300000000001</v>
      </c>
      <c r="G18">
        <v>706</v>
      </c>
      <c r="H18">
        <v>6.12</v>
      </c>
      <c r="I18">
        <v>0.35</v>
      </c>
      <c r="P18" t="s">
        <v>8</v>
      </c>
      <c r="Z18">
        <v>4.41</v>
      </c>
      <c r="AA18">
        <v>3.2930000000000001</v>
      </c>
      <c r="AC18" t="s">
        <v>8</v>
      </c>
    </row>
    <row r="19" spans="1:29">
      <c r="A19">
        <v>2.71739</v>
      </c>
      <c r="B19">
        <v>368</v>
      </c>
      <c r="C19">
        <v>3.83</v>
      </c>
      <c r="D19">
        <v>0.08</v>
      </c>
      <c r="F19">
        <v>1.33422</v>
      </c>
      <c r="G19">
        <v>749.5</v>
      </c>
      <c r="H19">
        <v>6.62</v>
      </c>
      <c r="I19">
        <v>0.37</v>
      </c>
      <c r="P19" t="s">
        <v>8</v>
      </c>
      <c r="Z19">
        <v>4.3899999999999997</v>
      </c>
      <c r="AA19">
        <v>3.2919999999999998</v>
      </c>
      <c r="AC19" t="s">
        <v>8</v>
      </c>
    </row>
    <row r="20" spans="1:29">
      <c r="A20">
        <v>3.3557000000000001</v>
      </c>
      <c r="B20">
        <v>298</v>
      </c>
      <c r="C20">
        <v>3.26</v>
      </c>
      <c r="D20">
        <v>0.08</v>
      </c>
      <c r="P20" t="s">
        <v>8</v>
      </c>
      <c r="Z20">
        <v>4.37</v>
      </c>
      <c r="AA20">
        <v>3.2909999999999999</v>
      </c>
      <c r="AC20" t="s">
        <v>8</v>
      </c>
    </row>
    <row r="21" spans="1:29">
      <c r="A21">
        <v>3.3557000000000001</v>
      </c>
      <c r="B21">
        <v>298</v>
      </c>
      <c r="C21">
        <v>3.25</v>
      </c>
      <c r="D21">
        <v>0.12</v>
      </c>
      <c r="P21" t="s">
        <v>8</v>
      </c>
      <c r="Z21">
        <v>4.3499999999999996</v>
      </c>
      <c r="AA21">
        <v>3.29</v>
      </c>
      <c r="AC21" t="s">
        <v>8</v>
      </c>
    </row>
    <row r="22" spans="1:29">
      <c r="A22">
        <v>3.3557000000000001</v>
      </c>
      <c r="B22">
        <v>298</v>
      </c>
      <c r="C22">
        <v>3.25</v>
      </c>
      <c r="D22">
        <v>0.1</v>
      </c>
      <c r="P22" t="s">
        <v>8</v>
      </c>
      <c r="Z22">
        <v>4.33</v>
      </c>
      <c r="AA22">
        <v>3.2890000000000001</v>
      </c>
      <c r="AC22" t="s">
        <v>8</v>
      </c>
    </row>
    <row r="23" spans="1:29">
      <c r="A23">
        <v>3.3557000000000001</v>
      </c>
      <c r="B23">
        <v>298</v>
      </c>
      <c r="C23">
        <v>3.26</v>
      </c>
      <c r="D23">
        <v>0.09</v>
      </c>
      <c r="P23" t="s">
        <v>8</v>
      </c>
      <c r="Z23">
        <v>4.3099999999999996</v>
      </c>
      <c r="AA23">
        <v>3.2879999999999998</v>
      </c>
      <c r="AC23" t="s">
        <v>8</v>
      </c>
    </row>
    <row r="24" spans="1:29">
      <c r="A24">
        <v>3.3557000000000001</v>
      </c>
      <c r="B24">
        <v>298</v>
      </c>
      <c r="C24">
        <v>3.39</v>
      </c>
      <c r="D24">
        <v>7.0000000000000007E-2</v>
      </c>
      <c r="P24" t="s">
        <v>8</v>
      </c>
      <c r="Z24">
        <v>4.29</v>
      </c>
      <c r="AA24">
        <v>3.2869999999999999</v>
      </c>
      <c r="AC24" t="s">
        <v>8</v>
      </c>
    </row>
    <row r="25" spans="1:29">
      <c r="A25">
        <v>3.3557000000000001</v>
      </c>
      <c r="B25">
        <v>298</v>
      </c>
      <c r="C25">
        <v>3.57</v>
      </c>
      <c r="D25">
        <v>0.1</v>
      </c>
      <c r="P25" t="s">
        <v>8</v>
      </c>
      <c r="Z25">
        <v>4.2699999999999996</v>
      </c>
      <c r="AA25">
        <v>3.286</v>
      </c>
      <c r="AC25" t="s">
        <v>8</v>
      </c>
    </row>
    <row r="26" spans="1:29">
      <c r="A26">
        <v>3.3444799999999999</v>
      </c>
      <c r="B26">
        <v>299</v>
      </c>
      <c r="C26">
        <v>3.34</v>
      </c>
      <c r="D26">
        <v>0.1</v>
      </c>
      <c r="P26" t="s">
        <v>8</v>
      </c>
      <c r="Z26">
        <v>4.26</v>
      </c>
      <c r="AA26">
        <v>3.2850000000000001</v>
      </c>
      <c r="AC26" t="s">
        <v>8</v>
      </c>
    </row>
    <row r="27" spans="1:29">
      <c r="A27">
        <v>3.3444799999999999</v>
      </c>
      <c r="B27">
        <v>299</v>
      </c>
      <c r="C27">
        <v>3.7</v>
      </c>
      <c r="D27">
        <v>0.08</v>
      </c>
      <c r="P27" t="s">
        <v>8</v>
      </c>
      <c r="Z27">
        <v>4.24</v>
      </c>
      <c r="AA27">
        <v>3.2839999999999998</v>
      </c>
      <c r="AC27" t="s">
        <v>8</v>
      </c>
    </row>
    <row r="28" spans="1:29">
      <c r="A28">
        <v>3.8759700000000001</v>
      </c>
      <c r="B28">
        <v>258</v>
      </c>
      <c r="C28">
        <v>3.38</v>
      </c>
      <c r="D28">
        <v>0.11</v>
      </c>
      <c r="P28" t="s">
        <v>8</v>
      </c>
      <c r="Z28">
        <v>4.22</v>
      </c>
      <c r="AA28">
        <v>3.2829999999999999</v>
      </c>
      <c r="AC28" t="s">
        <v>8</v>
      </c>
    </row>
    <row r="29" spans="1:29">
      <c r="A29">
        <v>3.1347999999999998</v>
      </c>
      <c r="B29">
        <v>319</v>
      </c>
      <c r="C29">
        <v>3.61</v>
      </c>
      <c r="D29">
        <v>0.09</v>
      </c>
      <c r="P29" t="s">
        <v>8</v>
      </c>
      <c r="Z29">
        <v>4.2</v>
      </c>
      <c r="AA29">
        <v>3.282</v>
      </c>
      <c r="AC29" t="s">
        <v>8</v>
      </c>
    </row>
    <row r="30" spans="1:29">
      <c r="A30">
        <v>2.9498500000000001</v>
      </c>
      <c r="B30">
        <v>339</v>
      </c>
      <c r="C30">
        <v>3.72</v>
      </c>
      <c r="D30">
        <v>0.09</v>
      </c>
      <c r="P30" t="s">
        <v>8</v>
      </c>
      <c r="Z30">
        <v>4.18</v>
      </c>
      <c r="AA30">
        <v>3.2810000000000001</v>
      </c>
      <c r="AC30" t="s">
        <v>8</v>
      </c>
    </row>
    <row r="31" spans="1:29">
      <c r="A31">
        <v>2.8328600000000002</v>
      </c>
      <c r="B31">
        <v>353</v>
      </c>
      <c r="C31">
        <v>3.57</v>
      </c>
      <c r="D31">
        <v>7.0000000000000007E-2</v>
      </c>
      <c r="P31" t="s">
        <v>8</v>
      </c>
      <c r="Z31">
        <v>4.17</v>
      </c>
      <c r="AA31">
        <v>3.2810000000000001</v>
      </c>
      <c r="AC31" t="s">
        <v>8</v>
      </c>
    </row>
    <row r="32" spans="1:29">
      <c r="A32">
        <v>2.7932999999999999</v>
      </c>
      <c r="B32">
        <v>358</v>
      </c>
      <c r="C32">
        <v>3.47</v>
      </c>
      <c r="D32">
        <v>0.13</v>
      </c>
      <c r="P32" t="s">
        <v>8</v>
      </c>
      <c r="Z32">
        <v>4.1500000000000004</v>
      </c>
      <c r="AA32">
        <v>3.28</v>
      </c>
      <c r="AC32" t="s">
        <v>8</v>
      </c>
    </row>
    <row r="33" spans="1:34">
      <c r="A33">
        <v>3.5211299999999999</v>
      </c>
      <c r="B33">
        <v>284</v>
      </c>
      <c r="C33">
        <v>3.46</v>
      </c>
      <c r="D33">
        <v>0.09</v>
      </c>
      <c r="M33" t="s">
        <v>8</v>
      </c>
      <c r="N33" t="s">
        <v>8</v>
      </c>
      <c r="O33" t="s">
        <v>8</v>
      </c>
      <c r="P33" t="s">
        <v>8</v>
      </c>
      <c r="Y33" t="s">
        <v>8</v>
      </c>
      <c r="Z33">
        <v>4.13</v>
      </c>
      <c r="AA33">
        <v>3.2789999999999999</v>
      </c>
      <c r="AC33" t="s">
        <v>8</v>
      </c>
      <c r="AD33" t="s">
        <v>8</v>
      </c>
      <c r="AE33" t="s">
        <v>8</v>
      </c>
      <c r="AF33" t="s">
        <v>8</v>
      </c>
      <c r="AG33" t="s">
        <v>8</v>
      </c>
      <c r="AH33" t="s">
        <v>8</v>
      </c>
    </row>
    <row r="34" spans="1:34">
      <c r="A34">
        <v>2.75482</v>
      </c>
      <c r="B34">
        <v>363</v>
      </c>
      <c r="C34">
        <v>3.5</v>
      </c>
      <c r="D34">
        <v>0.09</v>
      </c>
      <c r="M34" t="s">
        <v>8</v>
      </c>
      <c r="N34" t="s">
        <v>8</v>
      </c>
      <c r="O34" t="s">
        <v>8</v>
      </c>
      <c r="P34" t="s">
        <v>8</v>
      </c>
      <c r="Y34" t="s">
        <v>8</v>
      </c>
      <c r="Z34">
        <v>4.12</v>
      </c>
      <c r="AA34">
        <v>3.278</v>
      </c>
      <c r="AC34" t="s">
        <v>8</v>
      </c>
      <c r="AD34" t="s">
        <v>8</v>
      </c>
      <c r="AE34" t="s">
        <v>8</v>
      </c>
      <c r="AF34" t="s">
        <v>8</v>
      </c>
      <c r="AG34" t="s">
        <v>8</v>
      </c>
      <c r="AH34" t="s">
        <v>8</v>
      </c>
    </row>
    <row r="35" spans="1:34">
      <c r="A35" t="s">
        <v>8</v>
      </c>
      <c r="M35" t="s">
        <v>8</v>
      </c>
      <c r="N35" t="s">
        <v>8</v>
      </c>
      <c r="O35" t="s">
        <v>8</v>
      </c>
      <c r="P35" t="s">
        <v>8</v>
      </c>
      <c r="Y35" t="s">
        <v>8</v>
      </c>
      <c r="Z35">
        <v>4.0999999999999996</v>
      </c>
      <c r="AA35">
        <v>3.2770000000000001</v>
      </c>
      <c r="AC35" t="s">
        <v>8</v>
      </c>
      <c r="AD35" t="s">
        <v>8</v>
      </c>
      <c r="AE35" t="s">
        <v>8</v>
      </c>
      <c r="AF35" t="s">
        <v>8</v>
      </c>
      <c r="AG35" t="s">
        <v>8</v>
      </c>
      <c r="AH35" t="s">
        <v>8</v>
      </c>
    </row>
    <row r="36" spans="1:34">
      <c r="M36" t="s">
        <v>8</v>
      </c>
      <c r="N36" t="s">
        <v>8</v>
      </c>
      <c r="O36" t="s">
        <v>8</v>
      </c>
      <c r="P36" t="s">
        <v>8</v>
      </c>
      <c r="Y36" t="s">
        <v>8</v>
      </c>
      <c r="Z36">
        <v>4.08</v>
      </c>
      <c r="AA36">
        <v>3.2770000000000001</v>
      </c>
      <c r="AC36" t="s">
        <v>8</v>
      </c>
      <c r="AD36" t="s">
        <v>8</v>
      </c>
      <c r="AE36" t="s">
        <v>8</v>
      </c>
      <c r="AF36" t="s">
        <v>8</v>
      </c>
      <c r="AG36" t="s">
        <v>8</v>
      </c>
      <c r="AH36" t="s">
        <v>8</v>
      </c>
    </row>
    <row r="37" spans="1:34">
      <c r="J37" t="s">
        <v>8</v>
      </c>
      <c r="K37" t="s">
        <v>8</v>
      </c>
      <c r="L37" t="s">
        <v>8</v>
      </c>
      <c r="M37" t="s">
        <v>8</v>
      </c>
      <c r="N37" t="s">
        <v>8</v>
      </c>
      <c r="O37" t="s">
        <v>8</v>
      </c>
      <c r="P37" t="s">
        <v>8</v>
      </c>
      <c r="Y37" t="s">
        <v>8</v>
      </c>
      <c r="Z37">
        <v>4.07</v>
      </c>
      <c r="AA37">
        <v>3.2759999999999998</v>
      </c>
      <c r="AC37" t="s">
        <v>8</v>
      </c>
      <c r="AD37" t="s">
        <v>8</v>
      </c>
      <c r="AE37" t="s">
        <v>8</v>
      </c>
      <c r="AF37" t="s">
        <v>8</v>
      </c>
      <c r="AG37" t="s">
        <v>8</v>
      </c>
      <c r="AH37" t="s">
        <v>8</v>
      </c>
    </row>
    <row r="38" spans="1:34">
      <c r="J38" t="s">
        <v>8</v>
      </c>
      <c r="K38" t="s">
        <v>8</v>
      </c>
      <c r="L38" t="s">
        <v>8</v>
      </c>
      <c r="M38" t="s">
        <v>8</v>
      </c>
      <c r="N38" t="s">
        <v>8</v>
      </c>
      <c r="O38" t="s">
        <v>8</v>
      </c>
      <c r="P38" t="s">
        <v>8</v>
      </c>
      <c r="Y38" t="s">
        <v>8</v>
      </c>
      <c r="Z38">
        <v>4.05</v>
      </c>
      <c r="AA38">
        <v>3.2749999999999999</v>
      </c>
      <c r="AC38" t="s">
        <v>8</v>
      </c>
      <c r="AD38" t="s">
        <v>8</v>
      </c>
      <c r="AE38" t="s">
        <v>8</v>
      </c>
      <c r="AF38" t="s">
        <v>8</v>
      </c>
      <c r="AG38" t="s">
        <v>8</v>
      </c>
      <c r="AH38" t="s">
        <v>8</v>
      </c>
    </row>
    <row r="39" spans="1:34">
      <c r="J39" t="s">
        <v>8</v>
      </c>
      <c r="K39" t="s">
        <v>8</v>
      </c>
      <c r="L39" t="s">
        <v>8</v>
      </c>
      <c r="M39" t="s">
        <v>8</v>
      </c>
      <c r="N39" t="s">
        <v>8</v>
      </c>
      <c r="O39" t="s">
        <v>8</v>
      </c>
      <c r="P39" t="s">
        <v>8</v>
      </c>
      <c r="Y39" t="s">
        <v>8</v>
      </c>
      <c r="Z39">
        <v>4.03</v>
      </c>
      <c r="AA39">
        <v>3.2749999999999999</v>
      </c>
      <c r="AC39" t="s">
        <v>8</v>
      </c>
      <c r="AD39" t="s">
        <v>8</v>
      </c>
      <c r="AE39" t="s">
        <v>8</v>
      </c>
      <c r="AF39" t="s">
        <v>8</v>
      </c>
      <c r="AG39" t="s">
        <v>8</v>
      </c>
      <c r="AH39" t="s">
        <v>8</v>
      </c>
    </row>
    <row r="40" spans="1:34">
      <c r="J40" t="s">
        <v>8</v>
      </c>
      <c r="K40" t="s">
        <v>8</v>
      </c>
      <c r="L40" t="s">
        <v>8</v>
      </c>
      <c r="M40" t="s">
        <v>8</v>
      </c>
      <c r="N40" t="s">
        <v>8</v>
      </c>
      <c r="O40" t="s">
        <v>8</v>
      </c>
      <c r="P40" t="s">
        <v>8</v>
      </c>
      <c r="Y40" t="s">
        <v>8</v>
      </c>
      <c r="Z40">
        <v>4.0199999999999996</v>
      </c>
      <c r="AA40">
        <v>3.274</v>
      </c>
      <c r="AC40" t="s">
        <v>8</v>
      </c>
      <c r="AD40" t="s">
        <v>8</v>
      </c>
      <c r="AE40" t="s">
        <v>8</v>
      </c>
      <c r="AF40" t="s">
        <v>8</v>
      </c>
      <c r="AG40" t="s">
        <v>8</v>
      </c>
      <c r="AH40" t="s">
        <v>8</v>
      </c>
    </row>
    <row r="41" spans="1:34">
      <c r="J41" t="s">
        <v>8</v>
      </c>
      <c r="K41" t="s">
        <v>8</v>
      </c>
      <c r="L41" t="s">
        <v>8</v>
      </c>
      <c r="M41" t="s">
        <v>8</v>
      </c>
      <c r="N41" t="s">
        <v>8</v>
      </c>
      <c r="O41" t="s">
        <v>8</v>
      </c>
      <c r="P41" t="s">
        <v>8</v>
      </c>
      <c r="Y41" t="s">
        <v>8</v>
      </c>
      <c r="Z41">
        <v>4</v>
      </c>
      <c r="AA41">
        <v>3.2730000000000001</v>
      </c>
      <c r="AC41" t="s">
        <v>8</v>
      </c>
      <c r="AD41" t="s">
        <v>8</v>
      </c>
      <c r="AE41" t="s">
        <v>8</v>
      </c>
      <c r="AF41" t="s">
        <v>8</v>
      </c>
      <c r="AG41" t="s">
        <v>8</v>
      </c>
      <c r="AH41" t="s">
        <v>8</v>
      </c>
    </row>
    <row r="42" spans="1:34">
      <c r="J42" t="s">
        <v>8</v>
      </c>
      <c r="K42" t="s">
        <v>8</v>
      </c>
      <c r="L42" t="s">
        <v>8</v>
      </c>
      <c r="M42" t="s">
        <v>8</v>
      </c>
      <c r="N42" t="s">
        <v>8</v>
      </c>
      <c r="O42" t="s">
        <v>8</v>
      </c>
      <c r="P42" t="s">
        <v>8</v>
      </c>
      <c r="Y42" t="s">
        <v>8</v>
      </c>
      <c r="Z42">
        <v>3.98</v>
      </c>
      <c r="AA42">
        <v>3.2730000000000001</v>
      </c>
      <c r="AC42" t="s">
        <v>8</v>
      </c>
      <c r="AD42" t="s">
        <v>8</v>
      </c>
      <c r="AE42" t="s">
        <v>8</v>
      </c>
      <c r="AF42" t="s">
        <v>8</v>
      </c>
      <c r="AG42" t="s">
        <v>8</v>
      </c>
      <c r="AH42" t="s">
        <v>8</v>
      </c>
    </row>
    <row r="43" spans="1:34">
      <c r="J43" t="s">
        <v>8</v>
      </c>
      <c r="K43" t="s">
        <v>8</v>
      </c>
      <c r="L43" t="s">
        <v>8</v>
      </c>
      <c r="M43" t="s">
        <v>8</v>
      </c>
      <c r="N43" t="s">
        <v>8</v>
      </c>
      <c r="O43" t="s">
        <v>8</v>
      </c>
      <c r="P43" t="s">
        <v>8</v>
      </c>
      <c r="Y43" t="s">
        <v>8</v>
      </c>
      <c r="Z43">
        <v>3.97</v>
      </c>
      <c r="AA43">
        <v>3.2719999999999998</v>
      </c>
      <c r="AC43" t="s">
        <v>8</v>
      </c>
      <c r="AD43" t="s">
        <v>8</v>
      </c>
      <c r="AE43" t="s">
        <v>8</v>
      </c>
      <c r="AF43" t="s">
        <v>8</v>
      </c>
      <c r="AG43" t="s">
        <v>8</v>
      </c>
      <c r="AH43" t="s">
        <v>8</v>
      </c>
    </row>
    <row r="44" spans="1:34">
      <c r="J44" t="s">
        <v>8</v>
      </c>
      <c r="K44" t="s">
        <v>8</v>
      </c>
      <c r="L44" t="s">
        <v>8</v>
      </c>
      <c r="M44" t="s">
        <v>8</v>
      </c>
      <c r="N44" t="s">
        <v>8</v>
      </c>
      <c r="O44" t="s">
        <v>8</v>
      </c>
      <c r="P44" t="s">
        <v>8</v>
      </c>
      <c r="Y44" t="s">
        <v>8</v>
      </c>
      <c r="Z44">
        <v>3.95</v>
      </c>
      <c r="AA44">
        <v>3.2709999999999999</v>
      </c>
      <c r="AC44" t="s">
        <v>8</v>
      </c>
      <c r="AD44" t="s">
        <v>8</v>
      </c>
      <c r="AE44" t="s">
        <v>8</v>
      </c>
      <c r="AF44" t="s">
        <v>8</v>
      </c>
      <c r="AG44" t="s">
        <v>8</v>
      </c>
      <c r="AH44" t="s">
        <v>8</v>
      </c>
    </row>
    <row r="45" spans="1:34">
      <c r="J45" t="s">
        <v>8</v>
      </c>
      <c r="K45" t="s">
        <v>8</v>
      </c>
      <c r="L45" t="s">
        <v>8</v>
      </c>
      <c r="M45" t="s">
        <v>8</v>
      </c>
      <c r="N45" t="s">
        <v>8</v>
      </c>
      <c r="O45" t="s">
        <v>8</v>
      </c>
      <c r="P45" t="s">
        <v>8</v>
      </c>
      <c r="Y45" t="s">
        <v>8</v>
      </c>
      <c r="Z45">
        <v>3.94</v>
      </c>
      <c r="AA45">
        <v>3.2709999999999999</v>
      </c>
      <c r="AC45" t="s">
        <v>8</v>
      </c>
      <c r="AD45" t="s">
        <v>8</v>
      </c>
      <c r="AE45" t="s">
        <v>8</v>
      </c>
      <c r="AF45" t="s">
        <v>8</v>
      </c>
      <c r="AG45" t="s">
        <v>8</v>
      </c>
      <c r="AH45" t="s">
        <v>8</v>
      </c>
    </row>
    <row r="46" spans="1:34">
      <c r="J46" t="s">
        <v>8</v>
      </c>
      <c r="K46" t="s">
        <v>8</v>
      </c>
      <c r="L46" t="s">
        <v>8</v>
      </c>
      <c r="M46" t="s">
        <v>8</v>
      </c>
      <c r="N46" t="s">
        <v>8</v>
      </c>
      <c r="O46" t="s">
        <v>8</v>
      </c>
      <c r="P46" t="s">
        <v>8</v>
      </c>
      <c r="Y46" t="s">
        <v>8</v>
      </c>
      <c r="Z46">
        <v>3.92</v>
      </c>
      <c r="AA46">
        <v>3.27</v>
      </c>
      <c r="AC46" t="s">
        <v>8</v>
      </c>
      <c r="AD46" t="s">
        <v>8</v>
      </c>
      <c r="AE46" t="s">
        <v>8</v>
      </c>
      <c r="AF46" t="s">
        <v>8</v>
      </c>
      <c r="AG46" t="s">
        <v>8</v>
      </c>
      <c r="AH46" t="s">
        <v>8</v>
      </c>
    </row>
    <row r="47" spans="1:34">
      <c r="J47" t="s">
        <v>8</v>
      </c>
      <c r="K47" t="s">
        <v>8</v>
      </c>
      <c r="L47" t="s">
        <v>8</v>
      </c>
      <c r="M47" t="s">
        <v>8</v>
      </c>
      <c r="N47" t="s">
        <v>8</v>
      </c>
      <c r="O47" t="s">
        <v>8</v>
      </c>
      <c r="P47" t="s">
        <v>8</v>
      </c>
      <c r="Y47" t="s">
        <v>8</v>
      </c>
      <c r="Z47">
        <v>3.91</v>
      </c>
      <c r="AA47">
        <v>3.27</v>
      </c>
      <c r="AC47" t="s">
        <v>8</v>
      </c>
      <c r="AD47" t="s">
        <v>8</v>
      </c>
      <c r="AE47" t="s">
        <v>8</v>
      </c>
      <c r="AF47" t="s">
        <v>8</v>
      </c>
      <c r="AG47" t="s">
        <v>8</v>
      </c>
      <c r="AH47" t="s">
        <v>8</v>
      </c>
    </row>
    <row r="48" spans="1:34">
      <c r="J48" t="s">
        <v>8</v>
      </c>
      <c r="K48" t="s">
        <v>8</v>
      </c>
      <c r="L48" t="s">
        <v>8</v>
      </c>
      <c r="M48" t="s">
        <v>8</v>
      </c>
      <c r="N48" t="s">
        <v>8</v>
      </c>
      <c r="O48" t="s">
        <v>8</v>
      </c>
      <c r="P48" t="s">
        <v>8</v>
      </c>
      <c r="Y48" t="s">
        <v>8</v>
      </c>
      <c r="Z48">
        <v>3.89</v>
      </c>
      <c r="AA48">
        <v>3.2690000000000001</v>
      </c>
      <c r="AC48" t="s">
        <v>8</v>
      </c>
      <c r="AD48" t="s">
        <v>8</v>
      </c>
      <c r="AE48" t="s">
        <v>8</v>
      </c>
      <c r="AF48" t="s">
        <v>8</v>
      </c>
      <c r="AG48" t="s">
        <v>8</v>
      </c>
      <c r="AH48" t="s">
        <v>8</v>
      </c>
    </row>
    <row r="49" spans="3:34">
      <c r="J49" t="s">
        <v>8</v>
      </c>
      <c r="K49" t="s">
        <v>8</v>
      </c>
      <c r="L49" t="s">
        <v>8</v>
      </c>
      <c r="M49" t="s">
        <v>8</v>
      </c>
      <c r="N49" t="s">
        <v>8</v>
      </c>
      <c r="O49" t="s">
        <v>8</v>
      </c>
      <c r="P49" t="s">
        <v>8</v>
      </c>
      <c r="Y49" t="s">
        <v>8</v>
      </c>
      <c r="Z49">
        <v>3.88</v>
      </c>
      <c r="AA49">
        <v>3.2690000000000001</v>
      </c>
      <c r="AC49" t="s">
        <v>8</v>
      </c>
      <c r="AD49" t="s">
        <v>8</v>
      </c>
      <c r="AE49" t="s">
        <v>8</v>
      </c>
      <c r="AF49" t="s">
        <v>8</v>
      </c>
      <c r="AG49" t="s">
        <v>8</v>
      </c>
      <c r="AH49" t="s">
        <v>8</v>
      </c>
    </row>
    <row r="50" spans="3:34">
      <c r="J50" t="s">
        <v>8</v>
      </c>
      <c r="K50" t="s">
        <v>8</v>
      </c>
      <c r="L50" t="s">
        <v>8</v>
      </c>
      <c r="M50" t="s">
        <v>8</v>
      </c>
      <c r="N50" t="s">
        <v>8</v>
      </c>
      <c r="O50" t="s">
        <v>8</v>
      </c>
      <c r="P50" t="s">
        <v>8</v>
      </c>
      <c r="Y50" t="s">
        <v>8</v>
      </c>
      <c r="Z50">
        <v>3.86</v>
      </c>
      <c r="AA50">
        <v>3.2679999999999998</v>
      </c>
      <c r="AC50" t="s">
        <v>8</v>
      </c>
      <c r="AD50" t="s">
        <v>8</v>
      </c>
      <c r="AE50" t="s">
        <v>8</v>
      </c>
      <c r="AF50" t="s">
        <v>8</v>
      </c>
      <c r="AG50" t="s">
        <v>8</v>
      </c>
      <c r="AH50" t="s">
        <v>8</v>
      </c>
    </row>
    <row r="51" spans="3:34">
      <c r="J51" t="s">
        <v>8</v>
      </c>
      <c r="K51" t="s">
        <v>8</v>
      </c>
      <c r="L51" t="s">
        <v>8</v>
      </c>
      <c r="M51" t="s">
        <v>8</v>
      </c>
      <c r="N51" t="s">
        <v>8</v>
      </c>
      <c r="O51" t="s">
        <v>8</v>
      </c>
      <c r="P51" t="s">
        <v>8</v>
      </c>
      <c r="Y51" t="s">
        <v>8</v>
      </c>
      <c r="Z51">
        <v>3.85</v>
      </c>
      <c r="AA51">
        <v>3.2679999999999998</v>
      </c>
      <c r="AC51" t="s">
        <v>8</v>
      </c>
      <c r="AD51" t="s">
        <v>8</v>
      </c>
      <c r="AE51" t="s">
        <v>8</v>
      </c>
      <c r="AF51" t="s">
        <v>8</v>
      </c>
      <c r="AG51" t="s">
        <v>8</v>
      </c>
      <c r="AH51" t="s">
        <v>8</v>
      </c>
    </row>
    <row r="52" spans="3:34">
      <c r="J52" t="s">
        <v>8</v>
      </c>
      <c r="K52" t="s">
        <v>8</v>
      </c>
      <c r="L52" t="s">
        <v>8</v>
      </c>
      <c r="M52" t="s">
        <v>8</v>
      </c>
      <c r="N52" t="s">
        <v>8</v>
      </c>
      <c r="O52" t="s">
        <v>8</v>
      </c>
      <c r="P52" t="s">
        <v>8</v>
      </c>
      <c r="Y52" t="s">
        <v>8</v>
      </c>
      <c r="Z52">
        <v>3.83</v>
      </c>
      <c r="AA52">
        <v>3.2669999999999999</v>
      </c>
      <c r="AC52" t="s">
        <v>8</v>
      </c>
      <c r="AD52" t="s">
        <v>8</v>
      </c>
      <c r="AE52" t="s">
        <v>8</v>
      </c>
      <c r="AF52" t="s">
        <v>8</v>
      </c>
      <c r="AG52" t="s">
        <v>8</v>
      </c>
      <c r="AH52" t="s">
        <v>8</v>
      </c>
    </row>
    <row r="53" spans="3:34">
      <c r="J53" t="s">
        <v>8</v>
      </c>
      <c r="K53" t="s">
        <v>8</v>
      </c>
      <c r="L53" t="s">
        <v>8</v>
      </c>
      <c r="M53" t="s">
        <v>8</v>
      </c>
      <c r="N53" t="s">
        <v>8</v>
      </c>
      <c r="O53" t="s">
        <v>8</v>
      </c>
      <c r="P53" t="s">
        <v>8</v>
      </c>
      <c r="Y53" t="s">
        <v>8</v>
      </c>
      <c r="Z53">
        <v>3.82</v>
      </c>
      <c r="AA53">
        <v>3.2669999999999999</v>
      </c>
      <c r="AC53" t="s">
        <v>8</v>
      </c>
      <c r="AD53" t="s">
        <v>8</v>
      </c>
      <c r="AE53" t="s">
        <v>8</v>
      </c>
      <c r="AF53" t="s">
        <v>8</v>
      </c>
      <c r="AG53" t="s">
        <v>8</v>
      </c>
      <c r="AH53" t="s">
        <v>8</v>
      </c>
    </row>
    <row r="54" spans="3:34">
      <c r="J54" t="s">
        <v>8</v>
      </c>
      <c r="K54" t="s">
        <v>8</v>
      </c>
      <c r="L54" t="s">
        <v>8</v>
      </c>
      <c r="M54" t="s">
        <v>8</v>
      </c>
      <c r="N54" t="s">
        <v>8</v>
      </c>
      <c r="O54" t="s">
        <v>8</v>
      </c>
      <c r="P54" t="s">
        <v>8</v>
      </c>
      <c r="Y54" t="s">
        <v>8</v>
      </c>
      <c r="Z54">
        <v>3.8</v>
      </c>
      <c r="AA54">
        <v>3.266</v>
      </c>
      <c r="AC54" t="s">
        <v>8</v>
      </c>
      <c r="AD54" t="s">
        <v>8</v>
      </c>
      <c r="AE54" t="s">
        <v>8</v>
      </c>
      <c r="AF54" t="s">
        <v>8</v>
      </c>
      <c r="AG54" t="s">
        <v>8</v>
      </c>
      <c r="AH54" t="s">
        <v>8</v>
      </c>
    </row>
    <row r="55" spans="3:34">
      <c r="J55" t="s">
        <v>8</v>
      </c>
      <c r="K55" t="s">
        <v>8</v>
      </c>
      <c r="L55" t="s">
        <v>8</v>
      </c>
      <c r="M55" t="s">
        <v>8</v>
      </c>
      <c r="N55" t="s">
        <v>8</v>
      </c>
      <c r="O55" t="s">
        <v>8</v>
      </c>
      <c r="P55" t="s">
        <v>8</v>
      </c>
      <c r="Y55" t="s">
        <v>8</v>
      </c>
      <c r="Z55">
        <v>3.79</v>
      </c>
      <c r="AA55">
        <v>3.266</v>
      </c>
      <c r="AC55" t="s">
        <v>8</v>
      </c>
      <c r="AD55" t="s">
        <v>8</v>
      </c>
      <c r="AE55" t="s">
        <v>8</v>
      </c>
      <c r="AF55" t="s">
        <v>8</v>
      </c>
      <c r="AG55" t="s">
        <v>8</v>
      </c>
      <c r="AH55" t="s">
        <v>8</v>
      </c>
    </row>
    <row r="56" spans="3:34">
      <c r="J56" t="s">
        <v>8</v>
      </c>
      <c r="K56" t="s">
        <v>8</v>
      </c>
      <c r="L56" t="s">
        <v>8</v>
      </c>
      <c r="M56" t="s">
        <v>8</v>
      </c>
      <c r="N56" t="s">
        <v>8</v>
      </c>
      <c r="O56" t="s">
        <v>8</v>
      </c>
      <c r="P56" t="s">
        <v>8</v>
      </c>
      <c r="Y56" t="s">
        <v>8</v>
      </c>
      <c r="Z56">
        <v>3.77</v>
      </c>
      <c r="AA56">
        <v>3.2650000000000001</v>
      </c>
      <c r="AC56" t="s">
        <v>8</v>
      </c>
      <c r="AD56" t="s">
        <v>8</v>
      </c>
      <c r="AE56" t="s">
        <v>8</v>
      </c>
      <c r="AF56" t="s">
        <v>8</v>
      </c>
      <c r="AG56" t="s">
        <v>8</v>
      </c>
      <c r="AH56" t="s">
        <v>8</v>
      </c>
    </row>
    <row r="57" spans="3:34">
      <c r="J57" t="s">
        <v>8</v>
      </c>
      <c r="K57" t="s">
        <v>8</v>
      </c>
      <c r="L57" t="s">
        <v>8</v>
      </c>
      <c r="M57" t="s">
        <v>8</v>
      </c>
      <c r="N57" t="s">
        <v>8</v>
      </c>
      <c r="O57" t="s">
        <v>8</v>
      </c>
      <c r="P57" t="s">
        <v>8</v>
      </c>
      <c r="Y57" t="s">
        <v>8</v>
      </c>
      <c r="Z57">
        <v>3.76</v>
      </c>
      <c r="AA57">
        <v>3.2650000000000001</v>
      </c>
      <c r="AC57" t="s">
        <v>8</v>
      </c>
      <c r="AD57" t="s">
        <v>8</v>
      </c>
      <c r="AE57" t="s">
        <v>8</v>
      </c>
      <c r="AF57" t="s">
        <v>8</v>
      </c>
      <c r="AG57" t="s">
        <v>8</v>
      </c>
      <c r="AH57" t="s">
        <v>8</v>
      </c>
    </row>
    <row r="58" spans="3:34">
      <c r="J58" t="s">
        <v>8</v>
      </c>
      <c r="K58" t="s">
        <v>8</v>
      </c>
      <c r="L58" t="s">
        <v>8</v>
      </c>
      <c r="M58" t="s">
        <v>8</v>
      </c>
      <c r="N58" t="s">
        <v>8</v>
      </c>
      <c r="O58" t="s">
        <v>8</v>
      </c>
      <c r="P58" t="s">
        <v>8</v>
      </c>
      <c r="Y58" t="s">
        <v>8</v>
      </c>
      <c r="Z58">
        <v>3.75</v>
      </c>
      <c r="AA58">
        <v>3.2639999999999998</v>
      </c>
      <c r="AC58" t="s">
        <v>8</v>
      </c>
      <c r="AD58" t="s">
        <v>8</v>
      </c>
      <c r="AE58" t="s">
        <v>8</v>
      </c>
      <c r="AF58" t="s">
        <v>8</v>
      </c>
      <c r="AG58" t="s">
        <v>8</v>
      </c>
      <c r="AH58" t="s">
        <v>8</v>
      </c>
    </row>
    <row r="59" spans="3:34">
      <c r="J59" t="s">
        <v>8</v>
      </c>
      <c r="K59" t="s">
        <v>8</v>
      </c>
      <c r="L59" t="s">
        <v>8</v>
      </c>
      <c r="M59" t="s">
        <v>8</v>
      </c>
      <c r="N59" t="s">
        <v>8</v>
      </c>
      <c r="O59" t="s">
        <v>8</v>
      </c>
      <c r="P59" t="s">
        <v>8</v>
      </c>
      <c r="Y59" t="s">
        <v>8</v>
      </c>
      <c r="Z59">
        <v>3.73</v>
      </c>
      <c r="AA59">
        <v>3.2639999999999998</v>
      </c>
      <c r="AC59" t="s">
        <v>8</v>
      </c>
      <c r="AD59" t="s">
        <v>8</v>
      </c>
      <c r="AE59" t="s">
        <v>8</v>
      </c>
      <c r="AF59" t="s">
        <v>8</v>
      </c>
      <c r="AG59" t="s">
        <v>8</v>
      </c>
      <c r="AH59" t="s">
        <v>8</v>
      </c>
    </row>
    <row r="60" spans="3:34">
      <c r="J60" t="s">
        <v>8</v>
      </c>
      <c r="K60" t="s">
        <v>8</v>
      </c>
      <c r="L60" t="s">
        <v>8</v>
      </c>
      <c r="M60" t="s">
        <v>8</v>
      </c>
      <c r="N60" t="s">
        <v>8</v>
      </c>
      <c r="O60" t="s">
        <v>8</v>
      </c>
      <c r="P60" t="s">
        <v>8</v>
      </c>
      <c r="Y60" t="s">
        <v>8</v>
      </c>
      <c r="Z60">
        <v>3.72</v>
      </c>
      <c r="AA60">
        <v>3.2639999999999998</v>
      </c>
      <c r="AC60" t="s">
        <v>8</v>
      </c>
      <c r="AD60" t="s">
        <v>8</v>
      </c>
      <c r="AE60" t="s">
        <v>8</v>
      </c>
      <c r="AF60" t="s">
        <v>8</v>
      </c>
      <c r="AG60" t="s">
        <v>8</v>
      </c>
      <c r="AH60" t="s">
        <v>8</v>
      </c>
    </row>
    <row r="61" spans="3:34">
      <c r="J61" t="s">
        <v>8</v>
      </c>
      <c r="K61" t="s">
        <v>8</v>
      </c>
      <c r="L61" t="s">
        <v>8</v>
      </c>
      <c r="M61" t="s">
        <v>8</v>
      </c>
      <c r="N61" t="s">
        <v>8</v>
      </c>
      <c r="O61" t="s">
        <v>8</v>
      </c>
      <c r="P61" t="s">
        <v>8</v>
      </c>
      <c r="Y61" t="s">
        <v>8</v>
      </c>
      <c r="Z61">
        <v>3.7</v>
      </c>
      <c r="AA61">
        <v>3.2629999999999999</v>
      </c>
      <c r="AC61" t="s">
        <v>8</v>
      </c>
      <c r="AD61" t="s">
        <v>8</v>
      </c>
      <c r="AE61" t="s">
        <v>8</v>
      </c>
      <c r="AF61" t="s">
        <v>8</v>
      </c>
      <c r="AG61" t="s">
        <v>8</v>
      </c>
      <c r="AH61" t="s">
        <v>8</v>
      </c>
    </row>
    <row r="62" spans="3:34">
      <c r="J62" t="s">
        <v>8</v>
      </c>
      <c r="K62" t="s">
        <v>8</v>
      </c>
      <c r="L62" t="s">
        <v>8</v>
      </c>
      <c r="M62" t="s">
        <v>8</v>
      </c>
      <c r="N62" t="s">
        <v>8</v>
      </c>
      <c r="O62" t="s">
        <v>8</v>
      </c>
      <c r="P62" t="s">
        <v>8</v>
      </c>
      <c r="Y62" t="s">
        <v>8</v>
      </c>
      <c r="Z62">
        <v>3.69</v>
      </c>
      <c r="AA62">
        <v>3.2629999999999999</v>
      </c>
      <c r="AC62" t="s">
        <v>8</v>
      </c>
      <c r="AD62" t="s">
        <v>8</v>
      </c>
      <c r="AE62" t="s">
        <v>8</v>
      </c>
      <c r="AF62" t="s">
        <v>8</v>
      </c>
      <c r="AG62" t="s">
        <v>8</v>
      </c>
      <c r="AH62" t="s">
        <v>8</v>
      </c>
    </row>
    <row r="63" spans="3:34">
      <c r="C63" t="s">
        <v>8</v>
      </c>
      <c r="D63" t="s">
        <v>8</v>
      </c>
      <c r="J63" t="s">
        <v>8</v>
      </c>
      <c r="K63" t="s">
        <v>8</v>
      </c>
      <c r="L63" t="s">
        <v>8</v>
      </c>
      <c r="M63" t="s">
        <v>8</v>
      </c>
      <c r="N63" t="s">
        <v>8</v>
      </c>
      <c r="O63" t="s">
        <v>8</v>
      </c>
      <c r="P63" t="s">
        <v>8</v>
      </c>
      <c r="Y63" t="s">
        <v>8</v>
      </c>
      <c r="Z63">
        <v>3.68</v>
      </c>
      <c r="AA63">
        <v>3.2629999999999999</v>
      </c>
      <c r="AC63" t="s">
        <v>8</v>
      </c>
      <c r="AD63" t="s">
        <v>8</v>
      </c>
      <c r="AE63" t="s">
        <v>8</v>
      </c>
      <c r="AF63" t="s">
        <v>8</v>
      </c>
      <c r="AG63" t="s">
        <v>8</v>
      </c>
      <c r="AH63" t="s">
        <v>8</v>
      </c>
    </row>
    <row r="64" spans="3:34">
      <c r="C64" t="s">
        <v>8</v>
      </c>
      <c r="D64" t="s">
        <v>8</v>
      </c>
      <c r="E64" t="s">
        <v>8</v>
      </c>
      <c r="F64" t="s">
        <v>8</v>
      </c>
      <c r="G64" t="s">
        <v>8</v>
      </c>
      <c r="H64" t="s">
        <v>8</v>
      </c>
      <c r="I64" t="s">
        <v>8</v>
      </c>
      <c r="J64" t="s">
        <v>8</v>
      </c>
      <c r="K64" t="s">
        <v>8</v>
      </c>
      <c r="L64" t="s">
        <v>8</v>
      </c>
      <c r="M64" t="s">
        <v>8</v>
      </c>
      <c r="N64" t="s">
        <v>8</v>
      </c>
      <c r="O64" t="s">
        <v>8</v>
      </c>
      <c r="P64" t="s">
        <v>8</v>
      </c>
      <c r="Y64" t="s">
        <v>8</v>
      </c>
      <c r="Z64">
        <v>3.66</v>
      </c>
      <c r="AA64">
        <v>3.262</v>
      </c>
      <c r="AC64" t="s">
        <v>8</v>
      </c>
      <c r="AD64" t="s">
        <v>8</v>
      </c>
      <c r="AE64" t="s">
        <v>8</v>
      </c>
      <c r="AF64" t="s">
        <v>8</v>
      </c>
      <c r="AG64" t="s">
        <v>8</v>
      </c>
      <c r="AH64" t="s">
        <v>8</v>
      </c>
    </row>
    <row r="65" spans="3:34">
      <c r="C65" t="s">
        <v>8</v>
      </c>
      <c r="D65" t="s">
        <v>8</v>
      </c>
      <c r="E65" t="s">
        <v>8</v>
      </c>
      <c r="F65" t="s">
        <v>8</v>
      </c>
      <c r="G65" t="s">
        <v>8</v>
      </c>
      <c r="H65" t="s">
        <v>8</v>
      </c>
      <c r="I65" t="s">
        <v>8</v>
      </c>
      <c r="J65" t="s">
        <v>8</v>
      </c>
      <c r="K65" t="s">
        <v>8</v>
      </c>
      <c r="L65" t="s">
        <v>8</v>
      </c>
      <c r="M65" t="s">
        <v>8</v>
      </c>
      <c r="N65" t="s">
        <v>8</v>
      </c>
      <c r="O65" t="s">
        <v>8</v>
      </c>
      <c r="P65" t="s">
        <v>8</v>
      </c>
      <c r="Y65" t="s">
        <v>8</v>
      </c>
      <c r="Z65">
        <v>3.65</v>
      </c>
      <c r="AA65">
        <v>3.262</v>
      </c>
      <c r="AC65" t="s">
        <v>8</v>
      </c>
      <c r="AD65" t="s">
        <v>8</v>
      </c>
      <c r="AE65" t="s">
        <v>8</v>
      </c>
      <c r="AF65" t="s">
        <v>8</v>
      </c>
      <c r="AG65" t="s">
        <v>8</v>
      </c>
      <c r="AH65" t="s">
        <v>8</v>
      </c>
    </row>
    <row r="66" spans="3:34">
      <c r="P66" t="s">
        <v>8</v>
      </c>
      <c r="Z66">
        <v>3.64</v>
      </c>
      <c r="AA66">
        <v>3.262</v>
      </c>
      <c r="AC66" t="s">
        <v>8</v>
      </c>
    </row>
    <row r="67" spans="3:34">
      <c r="C67" t="s">
        <v>8</v>
      </c>
      <c r="D67" t="s">
        <v>8</v>
      </c>
      <c r="E67" t="s">
        <v>8</v>
      </c>
      <c r="F67" t="s">
        <v>8</v>
      </c>
      <c r="G67" t="s">
        <v>8</v>
      </c>
      <c r="H67" t="s">
        <v>8</v>
      </c>
      <c r="I67" t="s">
        <v>8</v>
      </c>
      <c r="J67" t="s">
        <v>8</v>
      </c>
      <c r="L67" t="s">
        <v>8</v>
      </c>
      <c r="M67" t="s">
        <v>8</v>
      </c>
      <c r="N67" t="s">
        <v>8</v>
      </c>
      <c r="O67" t="s">
        <v>8</v>
      </c>
      <c r="P67" t="s">
        <v>8</v>
      </c>
      <c r="Y67" t="s">
        <v>8</v>
      </c>
      <c r="Z67">
        <v>3.62</v>
      </c>
      <c r="AA67">
        <v>3.2610000000000001</v>
      </c>
      <c r="AC67" t="s">
        <v>8</v>
      </c>
      <c r="AD67" t="s">
        <v>8</v>
      </c>
      <c r="AE67" t="s">
        <v>8</v>
      </c>
      <c r="AF67" t="s">
        <v>8</v>
      </c>
      <c r="AG67" t="s">
        <v>8</v>
      </c>
      <c r="AH67" t="s">
        <v>8</v>
      </c>
    </row>
    <row r="68" spans="3:34">
      <c r="Z68">
        <v>3.61</v>
      </c>
      <c r="AA68">
        <v>3.2610000000000001</v>
      </c>
    </row>
    <row r="69" spans="3:34">
      <c r="Z69">
        <v>3.6</v>
      </c>
      <c r="AA69">
        <v>3.2610000000000001</v>
      </c>
    </row>
    <row r="70" spans="3:34">
      <c r="Z70">
        <v>3.58</v>
      </c>
      <c r="AA70">
        <v>3.26</v>
      </c>
    </row>
    <row r="71" spans="3:34">
      <c r="Z71">
        <v>3.57</v>
      </c>
      <c r="AA71">
        <v>3.26</v>
      </c>
    </row>
    <row r="72" spans="3:34">
      <c r="Z72">
        <v>3.56</v>
      </c>
      <c r="AA72">
        <v>3.26</v>
      </c>
    </row>
    <row r="73" spans="3:34">
      <c r="Z73">
        <v>3.55</v>
      </c>
      <c r="AA73">
        <v>3.26</v>
      </c>
    </row>
    <row r="74" spans="3:34">
      <c r="Z74">
        <v>3.53</v>
      </c>
      <c r="AA74">
        <v>3.26</v>
      </c>
    </row>
    <row r="75" spans="3:34">
      <c r="Z75">
        <v>3.52</v>
      </c>
      <c r="AA75">
        <v>3.2589999999999999</v>
      </c>
    </row>
    <row r="76" spans="3:34">
      <c r="Z76">
        <v>3.51</v>
      </c>
      <c r="AA76">
        <v>3.2589999999999999</v>
      </c>
    </row>
    <row r="77" spans="3:34">
      <c r="Z77">
        <v>3.5</v>
      </c>
      <c r="AA77">
        <v>3.2589999999999999</v>
      </c>
    </row>
    <row r="78" spans="3:34">
      <c r="Z78">
        <v>3.48</v>
      </c>
      <c r="AA78">
        <v>3.2589999999999999</v>
      </c>
    </row>
    <row r="79" spans="3:34">
      <c r="Z79">
        <v>3.47</v>
      </c>
      <c r="AA79">
        <v>3.2589999999999999</v>
      </c>
    </row>
    <row r="80" spans="3:34">
      <c r="Z80">
        <v>3.46</v>
      </c>
      <c r="AA80">
        <v>3.258</v>
      </c>
    </row>
    <row r="81" spans="26:27">
      <c r="Z81">
        <v>3.45</v>
      </c>
      <c r="AA81">
        <v>3.258</v>
      </c>
    </row>
    <row r="82" spans="26:27">
      <c r="Z82">
        <v>3.44</v>
      </c>
      <c r="AA82">
        <v>3.258</v>
      </c>
    </row>
    <row r="83" spans="26:27">
      <c r="Z83">
        <v>3.42</v>
      </c>
      <c r="AA83">
        <v>3.258</v>
      </c>
    </row>
    <row r="84" spans="26:27">
      <c r="Z84">
        <v>3.41</v>
      </c>
      <c r="AA84">
        <v>3.258</v>
      </c>
    </row>
    <row r="85" spans="26:27">
      <c r="Z85">
        <v>3.4</v>
      </c>
      <c r="AA85">
        <v>3.258</v>
      </c>
    </row>
    <row r="86" spans="26:27">
      <c r="Z86">
        <v>3.39</v>
      </c>
      <c r="AA86">
        <v>3.258</v>
      </c>
    </row>
    <row r="87" spans="26:27">
      <c r="Z87">
        <v>3.38</v>
      </c>
      <c r="AA87">
        <v>3.258</v>
      </c>
    </row>
    <row r="88" spans="26:27">
      <c r="Z88">
        <v>3.37</v>
      </c>
      <c r="AA88">
        <v>3.258</v>
      </c>
    </row>
    <row r="89" spans="26:27">
      <c r="Z89">
        <v>3.36</v>
      </c>
      <c r="AA89">
        <v>3.2570000000000001</v>
      </c>
    </row>
    <row r="90" spans="26:27">
      <c r="Z90">
        <v>3.34</v>
      </c>
      <c r="AA90">
        <v>3.2570000000000001</v>
      </c>
    </row>
    <row r="91" spans="26:27">
      <c r="Z91">
        <v>3.33</v>
      </c>
      <c r="AA91">
        <v>3.2570000000000001</v>
      </c>
    </row>
  </sheetData>
  <mergeCells count="1">
    <mergeCell ref="A1:A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D1A16-C9BA-49D5-A803-ECB013F8E0A9}">
  <dimension ref="A1:AF1001"/>
  <sheetViews>
    <sheetView workbookViewId="0">
      <selection activeCell="Q3" sqref="Q3:R3"/>
    </sheetView>
  </sheetViews>
  <sheetFormatPr defaultRowHeight="14.5"/>
  <cols>
    <col min="17" max="17" width="29.7265625" customWidth="1"/>
    <col min="18" max="18" width="26.7265625" customWidth="1"/>
  </cols>
  <sheetData>
    <row r="1" spans="1:32" s="4" customFormat="1" ht="15" thickBot="1">
      <c r="A1" s="30" t="s">
        <v>33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</row>
    <row r="2" spans="1:32" s="4" customFormat="1" ht="18.75" customHeight="1" thickBot="1">
      <c r="A2" s="30" t="s">
        <v>25</v>
      </c>
      <c r="B2" s="30"/>
      <c r="C2" s="30"/>
      <c r="D2" s="30"/>
      <c r="G2" s="30" t="s">
        <v>34</v>
      </c>
      <c r="H2" s="30"/>
      <c r="I2" s="30"/>
      <c r="J2" s="30"/>
      <c r="N2" s="31" t="s">
        <v>49</v>
      </c>
      <c r="O2" s="31"/>
      <c r="P2" s="31"/>
      <c r="Q2" s="31"/>
      <c r="R2" s="32"/>
    </row>
    <row r="3" spans="1:32" s="4" customFormat="1" ht="22.5" customHeight="1" thickBot="1">
      <c r="A3" s="4" t="s">
        <v>31</v>
      </c>
      <c r="B3" s="4" t="s">
        <v>37</v>
      </c>
      <c r="C3" s="4" t="s">
        <v>38</v>
      </c>
      <c r="D3" s="4" t="s">
        <v>30</v>
      </c>
      <c r="G3" s="4" t="s">
        <v>31</v>
      </c>
      <c r="H3" s="4" t="s">
        <v>37</v>
      </c>
      <c r="I3" s="4" t="s">
        <v>38</v>
      </c>
      <c r="J3" s="4" t="s">
        <v>30</v>
      </c>
      <c r="N3" s="6" t="s">
        <v>37</v>
      </c>
      <c r="O3" s="6" t="s">
        <v>41</v>
      </c>
      <c r="P3" s="6" t="s">
        <v>42</v>
      </c>
      <c r="Q3" s="6" t="s">
        <v>43</v>
      </c>
      <c r="R3" s="6" t="s">
        <v>44</v>
      </c>
    </row>
    <row r="4" spans="1:32" ht="15" thickBot="1">
      <c r="A4">
        <v>3.3557000000000001</v>
      </c>
      <c r="B4">
        <v>298</v>
      </c>
      <c r="C4">
        <v>1.33</v>
      </c>
      <c r="D4">
        <v>6.0019999999999997E-2</v>
      </c>
      <c r="G4">
        <v>3.3783799999999999</v>
      </c>
      <c r="H4">
        <v>296</v>
      </c>
      <c r="I4">
        <v>1.21</v>
      </c>
      <c r="J4">
        <v>0.05</v>
      </c>
      <c r="N4" s="8">
        <v>253</v>
      </c>
      <c r="O4" s="8">
        <v>9.2329999999999995E-2</v>
      </c>
      <c r="P4" s="8">
        <v>1.8239399999999999</v>
      </c>
      <c r="Q4" s="8">
        <v>1.9162600000000001</v>
      </c>
      <c r="R4" s="9">
        <v>1.9199999999999999E-12</v>
      </c>
    </row>
    <row r="5" spans="1:32" ht="15" thickBot="1">
      <c r="A5">
        <v>2.9154499999999999</v>
      </c>
      <c r="B5">
        <v>343</v>
      </c>
      <c r="C5">
        <v>1.6344399999999999</v>
      </c>
      <c r="D5">
        <v>0.14935999999999999</v>
      </c>
      <c r="N5" s="8">
        <v>254</v>
      </c>
      <c r="O5" s="8">
        <v>9.3160000000000007E-2</v>
      </c>
      <c r="P5" s="8">
        <v>1.80881</v>
      </c>
      <c r="Q5" s="8">
        <v>1.9019699999999999</v>
      </c>
      <c r="R5" s="9">
        <v>1.9E-12</v>
      </c>
    </row>
    <row r="6" spans="1:32" ht="15" thickBot="1">
      <c r="A6">
        <v>2.9154499999999999</v>
      </c>
      <c r="B6">
        <v>343</v>
      </c>
      <c r="C6">
        <v>1.5180899999999999</v>
      </c>
      <c r="D6">
        <v>0.14649000000000001</v>
      </c>
      <c r="N6" s="8">
        <v>255</v>
      </c>
      <c r="O6" s="8">
        <v>9.3990000000000004E-2</v>
      </c>
      <c r="P6" s="8">
        <v>1.79393</v>
      </c>
      <c r="Q6" s="8">
        <v>1.88792</v>
      </c>
      <c r="R6" s="9">
        <v>1.8899999999999998E-12</v>
      </c>
    </row>
    <row r="7" spans="1:32" ht="15" thickBot="1">
      <c r="A7">
        <v>2.6881699999999999</v>
      </c>
      <c r="B7">
        <v>372</v>
      </c>
      <c r="C7">
        <v>1.76</v>
      </c>
      <c r="D7">
        <v>9.0679999999999997E-2</v>
      </c>
      <c r="N7" s="8">
        <v>256</v>
      </c>
      <c r="O7" s="8">
        <v>9.4820000000000002E-2</v>
      </c>
      <c r="P7" s="8">
        <v>1.77929</v>
      </c>
      <c r="Q7" s="8">
        <v>1.8741099999999999</v>
      </c>
      <c r="R7" s="9">
        <v>1.8699999999999999E-12</v>
      </c>
    </row>
    <row r="8" spans="1:32" ht="15" thickBot="1">
      <c r="A8">
        <v>2.5</v>
      </c>
      <c r="B8">
        <v>400</v>
      </c>
      <c r="C8">
        <v>1.82</v>
      </c>
      <c r="D8">
        <v>0.13866999999999999</v>
      </c>
      <c r="N8" s="8">
        <v>257</v>
      </c>
      <c r="O8" s="8">
        <v>9.5649999999999999E-2</v>
      </c>
      <c r="P8" s="8">
        <v>1.76488</v>
      </c>
      <c r="Q8" s="8">
        <v>1.86053</v>
      </c>
      <c r="R8" s="9">
        <v>1.8600000000000002E-12</v>
      </c>
    </row>
    <row r="9" spans="1:32" ht="15" thickBot="1">
      <c r="A9">
        <v>2.1739099999999998</v>
      </c>
      <c r="B9">
        <v>460</v>
      </c>
      <c r="C9">
        <v>2.4</v>
      </c>
      <c r="D9">
        <v>0.10659</v>
      </c>
      <c r="N9" s="8">
        <v>258</v>
      </c>
      <c r="O9" s="8">
        <v>9.6479999999999996E-2</v>
      </c>
      <c r="P9" s="8">
        <v>1.7506999999999999</v>
      </c>
      <c r="Q9" s="8">
        <v>1.84718</v>
      </c>
      <c r="R9" s="9">
        <v>1.85E-12</v>
      </c>
    </row>
    <row r="10" spans="1:32" ht="15" thickBot="1">
      <c r="A10">
        <v>2.0618599999999998</v>
      </c>
      <c r="B10">
        <v>485</v>
      </c>
      <c r="C10">
        <v>2.75</v>
      </c>
      <c r="D10">
        <v>0.13586000000000001</v>
      </c>
      <c r="N10" s="8">
        <v>259</v>
      </c>
      <c r="O10" s="8">
        <v>9.7320000000000004E-2</v>
      </c>
      <c r="P10" s="8">
        <v>1.73674</v>
      </c>
      <c r="Q10" s="8">
        <v>1.83406</v>
      </c>
      <c r="R10" s="9">
        <v>1.8300000000000001E-12</v>
      </c>
    </row>
    <row r="11" spans="1:32" ht="15" thickBot="1">
      <c r="A11">
        <v>2.93255</v>
      </c>
      <c r="B11">
        <v>341</v>
      </c>
      <c r="C11">
        <v>1.39754</v>
      </c>
      <c r="D11">
        <v>0.1152</v>
      </c>
      <c r="N11" s="8">
        <v>260</v>
      </c>
      <c r="O11" s="8">
        <v>9.8150000000000001E-2</v>
      </c>
      <c r="P11" s="8">
        <v>1.7230000000000001</v>
      </c>
      <c r="Q11" s="8">
        <v>1.82115</v>
      </c>
      <c r="R11" s="9">
        <v>1.8199999999999999E-12</v>
      </c>
    </row>
    <row r="12" spans="1:32" ht="15" thickBot="1">
      <c r="A12">
        <v>2.1644999999999999</v>
      </c>
      <c r="B12">
        <v>462</v>
      </c>
      <c r="C12">
        <v>2.3263799999999999</v>
      </c>
      <c r="D12">
        <v>0.12762000000000001</v>
      </c>
      <c r="N12" s="8">
        <v>261</v>
      </c>
      <c r="O12" s="8">
        <v>9.8989999999999995E-2</v>
      </c>
      <c r="P12" s="8">
        <v>1.70947</v>
      </c>
      <c r="Q12" s="8">
        <v>1.8084499999999999</v>
      </c>
      <c r="R12" s="9">
        <v>1.81E-12</v>
      </c>
    </row>
    <row r="13" spans="1:32" ht="15" thickBot="1">
      <c r="A13">
        <v>2.3584900000000002</v>
      </c>
      <c r="B13">
        <v>424</v>
      </c>
      <c r="C13">
        <v>1.59</v>
      </c>
      <c r="D13">
        <v>5.8790000000000002E-2</v>
      </c>
      <c r="N13" s="8">
        <v>262</v>
      </c>
      <c r="O13" s="8">
        <v>9.9820000000000006E-2</v>
      </c>
      <c r="P13" s="8">
        <v>1.69614</v>
      </c>
      <c r="Q13" s="8">
        <v>1.7959700000000001</v>
      </c>
      <c r="R13" s="9">
        <v>1.8E-12</v>
      </c>
    </row>
    <row r="14" spans="1:32" ht="15" thickBot="1">
      <c r="A14">
        <v>2.3584900000000002</v>
      </c>
      <c r="B14">
        <v>424</v>
      </c>
      <c r="C14">
        <v>1.8</v>
      </c>
      <c r="D14">
        <v>4.879E-2</v>
      </c>
      <c r="N14" s="8">
        <v>263</v>
      </c>
      <c r="O14" s="8">
        <v>0.10066</v>
      </c>
      <c r="P14" s="8">
        <v>1.68302</v>
      </c>
      <c r="Q14" s="8">
        <v>1.7836799999999999</v>
      </c>
      <c r="R14" s="9">
        <v>1.7800000000000001E-12</v>
      </c>
    </row>
    <row r="15" spans="1:32" ht="15" thickBot="1">
      <c r="A15">
        <v>3.367</v>
      </c>
      <c r="B15">
        <v>297</v>
      </c>
      <c r="C15">
        <v>1.31</v>
      </c>
      <c r="D15">
        <v>0.06</v>
      </c>
      <c r="N15" s="8">
        <v>264</v>
      </c>
      <c r="O15" s="8">
        <v>0.10150000000000001</v>
      </c>
      <c r="P15" s="8">
        <v>1.67011</v>
      </c>
      <c r="Q15" s="8">
        <v>1.7716000000000001</v>
      </c>
      <c r="R15" s="9">
        <v>1.7699999999999999E-12</v>
      </c>
    </row>
    <row r="16" spans="1:32" ht="15" thickBot="1">
      <c r="A16">
        <v>3.367</v>
      </c>
      <c r="B16">
        <v>297</v>
      </c>
      <c r="C16">
        <v>1.06</v>
      </c>
      <c r="D16">
        <v>0.06</v>
      </c>
      <c r="N16" s="8">
        <v>265</v>
      </c>
      <c r="O16" s="8">
        <v>0.10233</v>
      </c>
      <c r="P16" s="8">
        <v>1.6573800000000001</v>
      </c>
      <c r="Q16" s="8">
        <v>1.75972</v>
      </c>
      <c r="R16" s="9">
        <v>1.76E-12</v>
      </c>
    </row>
    <row r="17" spans="14:18" ht="15" thickBot="1">
      <c r="N17" s="8">
        <v>266</v>
      </c>
      <c r="O17" s="8">
        <v>0.10317</v>
      </c>
      <c r="P17" s="8">
        <v>1.6448499999999999</v>
      </c>
      <c r="Q17" s="8">
        <v>1.7480199999999999</v>
      </c>
      <c r="R17" s="9">
        <v>1.75E-12</v>
      </c>
    </row>
    <row r="18" spans="14:18" ht="15" thickBot="1">
      <c r="N18" s="8">
        <v>267</v>
      </c>
      <c r="O18" s="8">
        <v>0.10401000000000001</v>
      </c>
      <c r="P18" s="8">
        <v>1.6325099999999999</v>
      </c>
      <c r="Q18" s="8">
        <v>1.7365200000000001</v>
      </c>
      <c r="R18" s="9">
        <v>1.7400000000000001E-12</v>
      </c>
    </row>
    <row r="19" spans="14:18" ht="15" thickBot="1">
      <c r="N19" s="8">
        <v>268</v>
      </c>
      <c r="O19" s="8">
        <v>0.10485</v>
      </c>
      <c r="P19" s="8">
        <v>1.62035</v>
      </c>
      <c r="Q19" s="8">
        <v>1.7252000000000001</v>
      </c>
      <c r="R19" s="9">
        <v>1.7300000000000001E-12</v>
      </c>
    </row>
    <row r="20" spans="14:18" ht="15" thickBot="1">
      <c r="N20" s="8">
        <v>269</v>
      </c>
      <c r="O20" s="8">
        <v>0.10569000000000001</v>
      </c>
      <c r="P20" s="8">
        <v>1.6083700000000001</v>
      </c>
      <c r="Q20" s="8">
        <v>1.7140599999999999</v>
      </c>
      <c r="R20" s="9">
        <v>1.71E-12</v>
      </c>
    </row>
    <row r="21" spans="14:18" ht="15" thickBot="1">
      <c r="N21" s="8">
        <v>270</v>
      </c>
      <c r="O21" s="8">
        <v>0.10653</v>
      </c>
      <c r="P21" s="8">
        <v>1.59656</v>
      </c>
      <c r="Q21" s="8">
        <v>1.70309</v>
      </c>
      <c r="R21" s="9">
        <v>1.7E-12</v>
      </c>
    </row>
    <row r="22" spans="14:18" ht="15" thickBot="1">
      <c r="N22" s="8">
        <v>271</v>
      </c>
      <c r="O22" s="8">
        <v>0.10736999999999999</v>
      </c>
      <c r="P22" s="8">
        <v>1.5849299999999999</v>
      </c>
      <c r="Q22" s="8">
        <v>1.6922999999999999</v>
      </c>
      <c r="R22" s="9">
        <v>1.6900000000000001E-12</v>
      </c>
    </row>
    <row r="23" spans="14:18" ht="15" thickBot="1">
      <c r="N23" s="8">
        <v>272</v>
      </c>
      <c r="O23" s="8">
        <v>0.10821</v>
      </c>
      <c r="P23" s="8">
        <v>1.5734699999999999</v>
      </c>
      <c r="Q23" s="8">
        <v>1.6816800000000001</v>
      </c>
      <c r="R23" s="9">
        <v>1.6799999999999999E-12</v>
      </c>
    </row>
    <row r="24" spans="14:18" ht="15" thickBot="1">
      <c r="N24" s="8">
        <v>273</v>
      </c>
      <c r="O24" s="8">
        <v>0.10904999999999999</v>
      </c>
      <c r="P24" s="8">
        <v>1.5621799999999999</v>
      </c>
      <c r="Q24" s="8">
        <v>1.67123</v>
      </c>
      <c r="R24" s="9">
        <v>1.67E-12</v>
      </c>
    </row>
    <row r="25" spans="14:18" ht="15" thickBot="1">
      <c r="N25" s="8">
        <v>274</v>
      </c>
      <c r="O25" s="8">
        <v>0.10989</v>
      </c>
      <c r="P25" s="8">
        <v>1.55104</v>
      </c>
      <c r="Q25" s="8">
        <v>1.6609400000000001</v>
      </c>
      <c r="R25" s="9">
        <v>1.66E-12</v>
      </c>
    </row>
    <row r="26" spans="14:18" ht="15" thickBot="1">
      <c r="N26" s="8">
        <v>275</v>
      </c>
      <c r="O26" s="8">
        <v>0.11074000000000001</v>
      </c>
      <c r="P26" s="8">
        <v>1.5400700000000001</v>
      </c>
      <c r="Q26" s="8">
        <v>1.6508</v>
      </c>
      <c r="R26" s="9">
        <v>1.65E-12</v>
      </c>
    </row>
    <row r="27" spans="14:18" ht="15" thickBot="1">
      <c r="N27" s="8">
        <v>276</v>
      </c>
      <c r="O27" s="8">
        <v>0.11158</v>
      </c>
      <c r="P27" s="8">
        <v>1.52925</v>
      </c>
      <c r="Q27" s="8">
        <v>1.64083</v>
      </c>
      <c r="R27" s="9">
        <v>1.6400000000000001E-12</v>
      </c>
    </row>
    <row r="28" spans="14:18" ht="15" thickBot="1">
      <c r="N28" s="8">
        <v>277</v>
      </c>
      <c r="O28" s="8">
        <v>0.11242000000000001</v>
      </c>
      <c r="P28" s="8">
        <v>1.5185900000000001</v>
      </c>
      <c r="Q28" s="8">
        <v>1.6310100000000001</v>
      </c>
      <c r="R28" s="9">
        <v>1.6299999999999999E-12</v>
      </c>
    </row>
    <row r="29" spans="14:18" ht="15" thickBot="1">
      <c r="N29" s="8">
        <v>278</v>
      </c>
      <c r="O29" s="8">
        <v>0.11326</v>
      </c>
      <c r="P29" s="8">
        <v>1.50807</v>
      </c>
      <c r="Q29" s="8">
        <v>1.62134</v>
      </c>
      <c r="R29" s="9">
        <v>1.62E-12</v>
      </c>
    </row>
    <row r="30" spans="14:18" ht="15" thickBot="1">
      <c r="N30" s="8">
        <v>279</v>
      </c>
      <c r="O30" s="8">
        <v>0.11411</v>
      </c>
      <c r="P30" s="8">
        <v>1.4977100000000001</v>
      </c>
      <c r="Q30" s="8">
        <v>1.61181</v>
      </c>
      <c r="R30" s="9">
        <v>1.61E-12</v>
      </c>
    </row>
    <row r="31" spans="14:18" ht="15" thickBot="1">
      <c r="N31" s="8">
        <v>280</v>
      </c>
      <c r="O31" s="8">
        <v>0.11495</v>
      </c>
      <c r="P31" s="8">
        <v>1.4874799999999999</v>
      </c>
      <c r="Q31" s="8">
        <v>1.60243</v>
      </c>
      <c r="R31" s="9">
        <v>1.6E-12</v>
      </c>
    </row>
    <row r="32" spans="14:18" ht="15" thickBot="1">
      <c r="N32" s="8">
        <v>281</v>
      </c>
      <c r="O32" s="8">
        <v>0.11579</v>
      </c>
      <c r="P32" s="8">
        <v>1.4774</v>
      </c>
      <c r="Q32" s="8">
        <v>1.5931999999999999</v>
      </c>
      <c r="R32" s="9">
        <v>1.5900000000000001E-12</v>
      </c>
    </row>
    <row r="33" spans="14:18" ht="15" thickBot="1">
      <c r="N33" s="8">
        <v>282</v>
      </c>
      <c r="O33" s="8">
        <v>0.11663</v>
      </c>
      <c r="P33" s="8">
        <v>1.46746</v>
      </c>
      <c r="Q33" s="8">
        <v>1.5841000000000001</v>
      </c>
      <c r="R33" s="9">
        <v>1.5799999999999999E-12</v>
      </c>
    </row>
    <row r="34" spans="14:18" ht="15" thickBot="1">
      <c r="N34" s="8">
        <v>283</v>
      </c>
      <c r="O34" s="8">
        <v>0.11748</v>
      </c>
      <c r="P34" s="8">
        <v>1.45766</v>
      </c>
      <c r="Q34" s="8">
        <v>1.57514</v>
      </c>
      <c r="R34" s="9">
        <v>1.5799999999999999E-12</v>
      </c>
    </row>
    <row r="35" spans="14:18" ht="15" thickBot="1">
      <c r="N35" s="8">
        <v>284</v>
      </c>
      <c r="O35" s="8">
        <v>0.11831999999999999</v>
      </c>
      <c r="P35" s="8">
        <v>1.4479900000000001</v>
      </c>
      <c r="Q35" s="8">
        <v>1.5663100000000001</v>
      </c>
      <c r="R35" s="9">
        <v>1.57E-12</v>
      </c>
    </row>
    <row r="36" spans="14:18" ht="15" thickBot="1">
      <c r="N36" s="8">
        <v>285</v>
      </c>
      <c r="O36" s="8">
        <v>0.11916</v>
      </c>
      <c r="P36" s="8">
        <v>1.43845</v>
      </c>
      <c r="Q36" s="8">
        <v>1.5576099999999999</v>
      </c>
      <c r="R36" s="9">
        <v>1.56E-12</v>
      </c>
    </row>
    <row r="37" spans="14:18" ht="15" thickBot="1">
      <c r="N37" s="8">
        <v>286</v>
      </c>
      <c r="O37" s="8">
        <v>0.12001000000000001</v>
      </c>
      <c r="P37" s="8">
        <v>1.4290400000000001</v>
      </c>
      <c r="Q37" s="8">
        <v>1.54905</v>
      </c>
      <c r="R37" s="9">
        <v>1.5500000000000001E-12</v>
      </c>
    </row>
    <row r="38" spans="14:18" ht="15" thickBot="1">
      <c r="N38" s="8">
        <v>287</v>
      </c>
      <c r="O38" s="8">
        <v>0.12085</v>
      </c>
      <c r="P38" s="8">
        <v>1.4197500000000001</v>
      </c>
      <c r="Q38" s="8">
        <v>1.54061</v>
      </c>
      <c r="R38" s="9">
        <v>1.5399999999999999E-12</v>
      </c>
    </row>
    <row r="39" spans="14:18" ht="15" thickBot="1">
      <c r="N39" s="8">
        <v>288</v>
      </c>
      <c r="O39" s="8">
        <v>0.1217</v>
      </c>
      <c r="P39" s="8">
        <v>1.41059</v>
      </c>
      <c r="Q39" s="8">
        <v>1.5322899999999999</v>
      </c>
      <c r="R39" s="9">
        <v>1.5299999999999999E-12</v>
      </c>
    </row>
    <row r="40" spans="14:18" ht="15" thickBot="1">
      <c r="N40" s="8">
        <v>289</v>
      </c>
      <c r="O40" s="8">
        <v>0.12254</v>
      </c>
      <c r="P40" s="8">
        <v>1.4015599999999999</v>
      </c>
      <c r="Q40" s="8">
        <v>1.5241</v>
      </c>
      <c r="R40" s="9">
        <v>1.52E-12</v>
      </c>
    </row>
    <row r="41" spans="14:18" ht="15" thickBot="1">
      <c r="N41" s="8">
        <v>290</v>
      </c>
      <c r="O41" s="8">
        <v>0.12338</v>
      </c>
      <c r="P41" s="8">
        <v>1.3926400000000001</v>
      </c>
      <c r="Q41" s="8">
        <v>1.5160199999999999</v>
      </c>
      <c r="R41" s="9">
        <v>1.52E-12</v>
      </c>
    </row>
    <row r="42" spans="14:18" ht="15" thickBot="1">
      <c r="N42" s="8">
        <v>291</v>
      </c>
      <c r="O42" s="8">
        <v>0.12422999999999999</v>
      </c>
      <c r="P42" s="8">
        <v>1.38384</v>
      </c>
      <c r="Q42" s="8">
        <v>1.50806</v>
      </c>
      <c r="R42" s="9">
        <v>1.51E-12</v>
      </c>
    </row>
    <row r="43" spans="14:18" ht="15" thickBot="1">
      <c r="N43" s="8">
        <v>292</v>
      </c>
      <c r="O43" s="8">
        <v>0.12506999999999999</v>
      </c>
      <c r="P43" s="8">
        <v>1.3751500000000001</v>
      </c>
      <c r="Q43" s="8">
        <v>1.5002200000000001</v>
      </c>
      <c r="R43" s="9">
        <v>1.5000000000000001E-12</v>
      </c>
    </row>
    <row r="44" spans="14:18" ht="15" thickBot="1">
      <c r="N44" s="8">
        <v>293</v>
      </c>
      <c r="O44" s="8">
        <v>0.12590999999999999</v>
      </c>
      <c r="P44" s="8">
        <v>1.3665799999999999</v>
      </c>
      <c r="Q44" s="8">
        <v>1.4924900000000001</v>
      </c>
      <c r="R44" s="9">
        <v>1.4899999999999999E-12</v>
      </c>
    </row>
    <row r="45" spans="14:18" ht="15" thickBot="1">
      <c r="N45" s="8">
        <v>294</v>
      </c>
      <c r="O45" s="8">
        <v>0.12676000000000001</v>
      </c>
      <c r="P45" s="8">
        <v>1.35812</v>
      </c>
      <c r="Q45" s="8">
        <v>1.4848699999999999</v>
      </c>
      <c r="R45" s="9">
        <v>1.48E-12</v>
      </c>
    </row>
    <row r="46" spans="14:18" ht="15" thickBot="1">
      <c r="N46" s="8">
        <v>295</v>
      </c>
      <c r="O46" s="8">
        <v>0.12759999999999999</v>
      </c>
      <c r="P46" s="8">
        <v>1.3497699999999999</v>
      </c>
      <c r="Q46" s="8">
        <v>1.4773700000000001</v>
      </c>
      <c r="R46" s="9">
        <v>1.48E-12</v>
      </c>
    </row>
    <row r="47" spans="14:18" ht="15" thickBot="1">
      <c r="N47" s="8">
        <v>296</v>
      </c>
      <c r="O47" s="8">
        <v>0.12844</v>
      </c>
      <c r="P47" s="8">
        <v>1.34152</v>
      </c>
      <c r="Q47" s="8">
        <v>1.4699599999999999</v>
      </c>
      <c r="R47" s="9">
        <v>1.47E-12</v>
      </c>
    </row>
    <row r="48" spans="14:18" ht="15" thickBot="1">
      <c r="N48" s="8">
        <v>297</v>
      </c>
      <c r="O48" s="8">
        <v>0.12928999999999999</v>
      </c>
      <c r="P48" s="8">
        <v>1.33338</v>
      </c>
      <c r="Q48" s="8">
        <v>1.4626699999999999</v>
      </c>
      <c r="R48" s="9">
        <v>1.46E-12</v>
      </c>
    </row>
    <row r="49" spans="14:18" ht="15" thickBot="1">
      <c r="N49" s="8">
        <v>298</v>
      </c>
      <c r="O49" s="8">
        <v>0.13013</v>
      </c>
      <c r="P49" s="8">
        <v>1.32535</v>
      </c>
      <c r="Q49" s="8">
        <v>1.4554800000000001</v>
      </c>
      <c r="R49" s="9">
        <v>1.46E-12</v>
      </c>
    </row>
    <row r="50" spans="14:18" ht="15" thickBot="1">
      <c r="N50" s="8">
        <v>299</v>
      </c>
      <c r="O50" s="8">
        <v>0.13097</v>
      </c>
      <c r="P50" s="8">
        <v>1.31741</v>
      </c>
      <c r="Q50" s="8">
        <v>1.44838</v>
      </c>
      <c r="R50" s="9">
        <v>1.4500000000000001E-12</v>
      </c>
    </row>
    <row r="51" spans="14:18" ht="15" thickBot="1">
      <c r="N51" s="8">
        <v>300</v>
      </c>
      <c r="O51" s="8">
        <v>0.13181000000000001</v>
      </c>
      <c r="P51" s="8">
        <v>1.30958</v>
      </c>
      <c r="Q51" s="8">
        <v>1.4413899999999999</v>
      </c>
      <c r="R51" s="9">
        <v>1.4399999999999999E-12</v>
      </c>
    </row>
    <row r="52" spans="14:18" ht="15" thickBot="1">
      <c r="N52" s="8">
        <v>301</v>
      </c>
      <c r="O52" s="8">
        <v>0.13266</v>
      </c>
      <c r="P52" s="8">
        <v>1.3018400000000001</v>
      </c>
      <c r="Q52" s="8">
        <v>1.4345000000000001</v>
      </c>
      <c r="R52" s="9">
        <v>1.43E-12</v>
      </c>
    </row>
    <row r="53" spans="14:18" ht="15" thickBot="1">
      <c r="N53" s="8">
        <v>302</v>
      </c>
      <c r="O53" s="8">
        <v>0.13350000000000001</v>
      </c>
      <c r="P53" s="8">
        <v>1.2942</v>
      </c>
      <c r="Q53" s="8">
        <v>1.4277</v>
      </c>
      <c r="R53" s="9">
        <v>1.43E-12</v>
      </c>
    </row>
    <row r="54" spans="14:18" ht="15" thickBot="1">
      <c r="N54" s="8">
        <v>303</v>
      </c>
      <c r="O54" s="8">
        <v>0.13433999999999999</v>
      </c>
      <c r="P54" s="8">
        <v>1.2866599999999999</v>
      </c>
      <c r="Q54" s="8">
        <v>1.421</v>
      </c>
      <c r="R54" s="9">
        <v>1.42E-12</v>
      </c>
    </row>
    <row r="55" spans="14:18" ht="15" thickBot="1">
      <c r="N55" s="8">
        <v>304</v>
      </c>
      <c r="O55" s="8">
        <v>0.13517999999999999</v>
      </c>
      <c r="P55" s="8">
        <v>1.27921</v>
      </c>
      <c r="Q55" s="8">
        <v>1.41439</v>
      </c>
      <c r="R55" s="9">
        <v>1.4100000000000001E-12</v>
      </c>
    </row>
    <row r="56" spans="14:18" ht="15" thickBot="1">
      <c r="N56" s="8">
        <v>305</v>
      </c>
      <c r="O56" s="8">
        <v>0.13602</v>
      </c>
      <c r="P56" s="8">
        <v>1.2718499999999999</v>
      </c>
      <c r="Q56" s="8">
        <v>1.40787</v>
      </c>
      <c r="R56" s="9">
        <v>1.4100000000000001E-12</v>
      </c>
    </row>
    <row r="57" spans="14:18" ht="15" thickBot="1">
      <c r="N57" s="8">
        <v>306</v>
      </c>
      <c r="O57" s="8">
        <v>0.13686000000000001</v>
      </c>
      <c r="P57" s="8">
        <v>1.26458</v>
      </c>
      <c r="Q57" s="8">
        <v>1.40144</v>
      </c>
      <c r="R57" s="9">
        <v>1.4000000000000001E-12</v>
      </c>
    </row>
    <row r="58" spans="14:18" ht="15" thickBot="1">
      <c r="N58" s="8">
        <v>307</v>
      </c>
      <c r="O58" s="8">
        <v>0.13769999999999999</v>
      </c>
      <c r="P58" s="8">
        <v>1.2574000000000001</v>
      </c>
      <c r="Q58" s="8">
        <v>1.3951</v>
      </c>
      <c r="R58" s="9">
        <v>1.4000000000000001E-12</v>
      </c>
    </row>
    <row r="59" spans="14:18" ht="15" thickBot="1">
      <c r="N59" s="8">
        <v>308</v>
      </c>
      <c r="O59" s="8">
        <v>0.13854</v>
      </c>
      <c r="P59" s="8">
        <v>1.2503</v>
      </c>
      <c r="Q59" s="8">
        <v>1.3888400000000001</v>
      </c>
      <c r="R59" s="9">
        <v>1.3899999999999999E-12</v>
      </c>
    </row>
    <row r="60" spans="14:18" ht="15" thickBot="1">
      <c r="N60" s="8">
        <v>309</v>
      </c>
      <c r="O60" s="8">
        <v>0.13938</v>
      </c>
      <c r="P60" s="8">
        <v>1.24329</v>
      </c>
      <c r="Q60" s="8">
        <v>1.3826700000000001</v>
      </c>
      <c r="R60" s="9">
        <v>1.38E-12</v>
      </c>
    </row>
    <row r="61" spans="14:18" ht="15" thickBot="1">
      <c r="N61" s="8">
        <v>310</v>
      </c>
      <c r="O61" s="8">
        <v>0.14022000000000001</v>
      </c>
      <c r="P61" s="8">
        <v>1.23637</v>
      </c>
      <c r="Q61" s="8">
        <v>1.37659</v>
      </c>
      <c r="R61" s="9">
        <v>1.38E-12</v>
      </c>
    </row>
    <row r="62" spans="14:18" ht="15" thickBot="1">
      <c r="N62" s="8">
        <v>311</v>
      </c>
      <c r="O62" s="8">
        <v>0.14105999999999999</v>
      </c>
      <c r="P62" s="8">
        <v>1.22953</v>
      </c>
      <c r="Q62" s="8">
        <v>1.37059</v>
      </c>
      <c r="R62" s="9">
        <v>1.37E-12</v>
      </c>
    </row>
    <row r="63" spans="14:18" ht="15" thickBot="1">
      <c r="N63" s="8">
        <v>312</v>
      </c>
      <c r="O63" s="8">
        <v>0.1419</v>
      </c>
      <c r="P63" s="8">
        <v>1.2227699999999999</v>
      </c>
      <c r="Q63" s="8">
        <v>1.36466</v>
      </c>
      <c r="R63" s="9">
        <v>1.3600000000000001E-12</v>
      </c>
    </row>
    <row r="64" spans="14:18" ht="15" thickBot="1">
      <c r="N64" s="8">
        <v>313</v>
      </c>
      <c r="O64" s="8">
        <v>0.14274000000000001</v>
      </c>
      <c r="P64" s="8">
        <v>1.2160899999999999</v>
      </c>
      <c r="Q64" s="8">
        <v>1.3588199999999999</v>
      </c>
      <c r="R64" s="9">
        <v>1.3600000000000001E-12</v>
      </c>
    </row>
    <row r="65" spans="14:18" ht="15" thickBot="1">
      <c r="N65" s="8">
        <v>314</v>
      </c>
      <c r="O65" s="8">
        <v>0.14357</v>
      </c>
      <c r="P65" s="8">
        <v>1.2094800000000001</v>
      </c>
      <c r="Q65" s="8">
        <v>1.3530599999999999</v>
      </c>
      <c r="R65" s="9">
        <v>1.3499999999999999E-12</v>
      </c>
    </row>
    <row r="66" spans="14:18" ht="15" thickBot="1">
      <c r="N66" s="8">
        <v>315</v>
      </c>
      <c r="O66" s="8">
        <v>0.14441000000000001</v>
      </c>
      <c r="P66" s="8">
        <v>1.20296</v>
      </c>
      <c r="Q66" s="8">
        <v>1.34737</v>
      </c>
      <c r="R66" s="9">
        <v>1.3499999999999999E-12</v>
      </c>
    </row>
    <row r="67" spans="14:18" ht="15" thickBot="1">
      <c r="N67" s="8">
        <v>316</v>
      </c>
      <c r="O67" s="8">
        <v>0.14524999999999999</v>
      </c>
      <c r="P67" s="8">
        <v>1.19651</v>
      </c>
      <c r="Q67" s="8">
        <v>1.3417600000000001</v>
      </c>
      <c r="R67" s="9">
        <v>1.3399999999999999E-12</v>
      </c>
    </row>
    <row r="68" spans="14:18" ht="15" thickBot="1">
      <c r="N68" s="8">
        <v>317</v>
      </c>
      <c r="O68" s="8">
        <v>0.14607999999999999</v>
      </c>
      <c r="P68" s="8">
        <v>1.19014</v>
      </c>
      <c r="Q68" s="8">
        <v>1.33622</v>
      </c>
      <c r="R68" s="9">
        <v>1.3399999999999999E-12</v>
      </c>
    </row>
    <row r="69" spans="14:18" ht="15" thickBot="1">
      <c r="N69" s="8">
        <v>318</v>
      </c>
      <c r="O69" s="8">
        <v>0.14692</v>
      </c>
      <c r="P69" s="8">
        <v>1.18384</v>
      </c>
      <c r="Q69" s="8">
        <v>1.3307599999999999</v>
      </c>
      <c r="R69" s="9">
        <v>1.33E-12</v>
      </c>
    </row>
    <row r="70" spans="14:18" ht="15" thickBot="1">
      <c r="N70" s="8">
        <v>319</v>
      </c>
      <c r="O70" s="8">
        <v>0.14774999999999999</v>
      </c>
      <c r="P70" s="8">
        <v>1.17761</v>
      </c>
      <c r="Q70" s="8">
        <v>1.3253600000000001</v>
      </c>
      <c r="R70" s="9">
        <v>1.33E-12</v>
      </c>
    </row>
    <row r="71" spans="14:18" ht="15" thickBot="1">
      <c r="N71" s="8">
        <v>320</v>
      </c>
      <c r="O71" s="8">
        <v>0.14859</v>
      </c>
      <c r="P71" s="8">
        <v>1.1714599999999999</v>
      </c>
      <c r="Q71" s="8">
        <v>1.3200400000000001</v>
      </c>
      <c r="R71" s="9">
        <v>1.32E-12</v>
      </c>
    </row>
    <row r="72" spans="14:18" ht="15" thickBot="1">
      <c r="N72" s="8">
        <v>321</v>
      </c>
      <c r="O72" s="8">
        <v>0.14942</v>
      </c>
      <c r="P72" s="8">
        <v>1.16537</v>
      </c>
      <c r="Q72" s="8">
        <v>1.3147899999999999</v>
      </c>
      <c r="R72" s="9">
        <v>1.3100000000000001E-12</v>
      </c>
    </row>
    <row r="73" spans="14:18" ht="15" thickBot="1">
      <c r="N73" s="8">
        <v>322</v>
      </c>
      <c r="O73" s="8">
        <v>0.15026</v>
      </c>
      <c r="P73" s="8">
        <v>1.1593500000000001</v>
      </c>
      <c r="Q73" s="8">
        <v>1.3096099999999999</v>
      </c>
      <c r="R73" s="9">
        <v>1.3100000000000001E-12</v>
      </c>
    </row>
    <row r="74" spans="14:18" ht="15" thickBot="1">
      <c r="N74" s="8">
        <v>323</v>
      </c>
      <c r="O74" s="8">
        <v>0.15109</v>
      </c>
      <c r="P74" s="8">
        <v>1.15341</v>
      </c>
      <c r="Q74" s="8">
        <v>1.3044899999999999</v>
      </c>
      <c r="R74" s="9">
        <v>1.2999999999999999E-12</v>
      </c>
    </row>
    <row r="75" spans="14:18" ht="15" thickBot="1">
      <c r="N75" s="8">
        <v>324</v>
      </c>
      <c r="O75" s="8">
        <v>0.15192</v>
      </c>
      <c r="P75" s="8">
        <v>1.1475200000000001</v>
      </c>
      <c r="Q75" s="8">
        <v>1.29945</v>
      </c>
      <c r="R75" s="9">
        <v>1.2999999999999999E-12</v>
      </c>
    </row>
    <row r="76" spans="14:18" ht="15" thickBot="1">
      <c r="N76" s="8">
        <v>325</v>
      </c>
      <c r="O76" s="8">
        <v>0.15275</v>
      </c>
      <c r="P76" s="8">
        <v>1.14171</v>
      </c>
      <c r="Q76" s="8">
        <v>1.2944599999999999</v>
      </c>
      <c r="R76" s="9">
        <v>1.29E-12</v>
      </c>
    </row>
    <row r="77" spans="14:18" ht="15" thickBot="1">
      <c r="N77" s="8">
        <v>326</v>
      </c>
      <c r="O77" s="8">
        <v>0.15357999999999999</v>
      </c>
      <c r="P77" s="8">
        <v>1.1359600000000001</v>
      </c>
      <c r="Q77" s="8">
        <v>1.2895399999999999</v>
      </c>
      <c r="R77" s="9">
        <v>1.29E-12</v>
      </c>
    </row>
    <row r="78" spans="14:18" ht="15" thickBot="1">
      <c r="N78" s="8">
        <v>327</v>
      </c>
      <c r="O78" s="8">
        <v>0.15440999999999999</v>
      </c>
      <c r="P78" s="8">
        <v>1.1302700000000001</v>
      </c>
      <c r="Q78" s="8">
        <v>1.2846900000000001</v>
      </c>
      <c r="R78" s="9">
        <v>1.28E-12</v>
      </c>
    </row>
    <row r="79" spans="14:18" ht="15" thickBot="1">
      <c r="N79" s="8">
        <v>328</v>
      </c>
      <c r="O79" s="8">
        <v>0.15523999999999999</v>
      </c>
      <c r="P79" s="8">
        <v>1.1246499999999999</v>
      </c>
      <c r="Q79" s="8">
        <v>1.27989</v>
      </c>
      <c r="R79" s="9">
        <v>1.28E-12</v>
      </c>
    </row>
    <row r="80" spans="14:18" ht="15" thickBot="1">
      <c r="N80" s="8">
        <v>329</v>
      </c>
      <c r="O80" s="8">
        <v>0.15606999999999999</v>
      </c>
      <c r="P80" s="8">
        <v>1.1190899999999999</v>
      </c>
      <c r="Q80" s="8">
        <v>1.2751600000000001</v>
      </c>
      <c r="R80" s="9">
        <v>1.28E-12</v>
      </c>
    </row>
    <row r="81" spans="14:18" ht="15" thickBot="1">
      <c r="N81" s="8">
        <v>330</v>
      </c>
      <c r="O81" s="8">
        <v>0.15690000000000001</v>
      </c>
      <c r="P81" s="8">
        <v>1.11358</v>
      </c>
      <c r="Q81" s="8">
        <v>1.2704899999999999</v>
      </c>
      <c r="R81" s="9">
        <v>1.27E-12</v>
      </c>
    </row>
    <row r="82" spans="14:18" ht="15" thickBot="1">
      <c r="N82" s="8">
        <v>331</v>
      </c>
      <c r="O82" s="8">
        <v>0.15773000000000001</v>
      </c>
      <c r="P82" s="8">
        <v>1.1081399999999999</v>
      </c>
      <c r="Q82" s="8">
        <v>1.2658700000000001</v>
      </c>
      <c r="R82" s="9">
        <v>1.27E-12</v>
      </c>
    </row>
    <row r="83" spans="14:18" ht="15" thickBot="1">
      <c r="N83" s="8">
        <v>332</v>
      </c>
      <c r="O83" s="8">
        <v>0.15856000000000001</v>
      </c>
      <c r="P83" s="8">
        <v>1.10276</v>
      </c>
      <c r="Q83" s="8">
        <v>1.26132</v>
      </c>
      <c r="R83" s="9">
        <v>1.2600000000000001E-12</v>
      </c>
    </row>
    <row r="84" spans="14:18" ht="15" thickBot="1">
      <c r="N84" s="8">
        <v>333</v>
      </c>
      <c r="O84" s="8">
        <v>0.15939</v>
      </c>
      <c r="P84" s="8">
        <v>1.09744</v>
      </c>
      <c r="Q84" s="8">
        <v>1.25682</v>
      </c>
      <c r="R84" s="9">
        <v>1.2600000000000001E-12</v>
      </c>
    </row>
    <row r="85" spans="14:18" ht="15" thickBot="1">
      <c r="N85" s="8">
        <v>334</v>
      </c>
      <c r="O85" s="8">
        <v>0.16020999999999999</v>
      </c>
      <c r="P85" s="8">
        <v>1.0921700000000001</v>
      </c>
      <c r="Q85" s="8">
        <v>1.25238</v>
      </c>
      <c r="R85" s="9">
        <v>1.2499999999999999E-12</v>
      </c>
    </row>
    <row r="86" spans="14:18" ht="15" thickBot="1">
      <c r="N86" s="8">
        <v>335</v>
      </c>
      <c r="O86" s="8">
        <v>0.16103999999999999</v>
      </c>
      <c r="P86" s="8">
        <v>1.0869599999999999</v>
      </c>
      <c r="Q86" s="8">
        <v>1.248</v>
      </c>
      <c r="R86" s="9">
        <v>1.2499999999999999E-12</v>
      </c>
    </row>
    <row r="87" spans="14:18" ht="15" thickBot="1">
      <c r="N87" s="8">
        <v>336</v>
      </c>
      <c r="O87" s="8">
        <v>0.16186</v>
      </c>
      <c r="P87" s="8">
        <v>1.0818099999999999</v>
      </c>
      <c r="Q87" s="8">
        <v>1.2436700000000001</v>
      </c>
      <c r="R87" s="9">
        <v>1.24E-12</v>
      </c>
    </row>
    <row r="88" spans="14:18" ht="15" thickBot="1">
      <c r="N88" s="8">
        <v>337</v>
      </c>
      <c r="O88" s="8">
        <v>0.16269</v>
      </c>
      <c r="P88" s="8">
        <v>1.0767100000000001</v>
      </c>
      <c r="Q88" s="8">
        <v>1.23939</v>
      </c>
      <c r="R88" s="9">
        <v>1.24E-12</v>
      </c>
    </row>
    <row r="89" spans="14:18" ht="15" thickBot="1">
      <c r="N89" s="8">
        <v>338</v>
      </c>
      <c r="O89" s="8">
        <v>0.16350999999999999</v>
      </c>
      <c r="P89" s="8">
        <v>1.0716600000000001</v>
      </c>
      <c r="Q89" s="8">
        <v>1.2351700000000001</v>
      </c>
      <c r="R89" s="9">
        <v>1.24E-12</v>
      </c>
    </row>
    <row r="90" spans="14:18" ht="15" thickBot="1">
      <c r="N90" s="8">
        <v>339</v>
      </c>
      <c r="O90" s="8">
        <v>0.16433</v>
      </c>
      <c r="P90" s="8">
        <v>1.06667</v>
      </c>
      <c r="Q90" s="8">
        <v>1.2310000000000001</v>
      </c>
      <c r="R90" s="9">
        <v>1.23E-12</v>
      </c>
    </row>
    <row r="91" spans="14:18" ht="15" thickBot="1">
      <c r="N91" s="8">
        <v>340</v>
      </c>
      <c r="O91" s="8">
        <v>0.16514999999999999</v>
      </c>
      <c r="P91" s="8">
        <v>1.0617300000000001</v>
      </c>
      <c r="Q91" s="8">
        <v>1.22689</v>
      </c>
      <c r="R91" s="9">
        <v>1.23E-12</v>
      </c>
    </row>
    <row r="92" spans="14:18" ht="15" thickBot="1">
      <c r="N92" s="8">
        <v>341</v>
      </c>
      <c r="O92" s="8">
        <v>0.16597000000000001</v>
      </c>
      <c r="P92" s="8">
        <v>1.05684</v>
      </c>
      <c r="Q92" s="8">
        <v>1.22282</v>
      </c>
      <c r="R92" s="9">
        <v>1.2200000000000001E-12</v>
      </c>
    </row>
    <row r="93" spans="14:18" ht="15" thickBot="1">
      <c r="N93" s="8">
        <v>342</v>
      </c>
      <c r="O93" s="8">
        <v>0.16678999999999999</v>
      </c>
      <c r="P93" s="8">
        <v>1.0520099999999999</v>
      </c>
      <c r="Q93" s="8">
        <v>1.2188000000000001</v>
      </c>
      <c r="R93" s="9">
        <v>1.2200000000000001E-12</v>
      </c>
    </row>
    <row r="94" spans="14:18" ht="15" thickBot="1">
      <c r="N94" s="8">
        <v>343</v>
      </c>
      <c r="O94" s="8">
        <v>0.16761000000000001</v>
      </c>
      <c r="P94" s="8">
        <v>1.04722</v>
      </c>
      <c r="Q94" s="8">
        <v>1.2148300000000001</v>
      </c>
      <c r="R94" s="9">
        <v>1.2100000000000001E-12</v>
      </c>
    </row>
    <row r="95" spans="14:18" ht="15" thickBot="1">
      <c r="N95" s="8">
        <v>344</v>
      </c>
      <c r="O95" s="8">
        <v>0.16843</v>
      </c>
      <c r="P95" s="8">
        <v>1.0424800000000001</v>
      </c>
      <c r="Q95" s="8">
        <v>1.21092</v>
      </c>
      <c r="R95" s="9">
        <v>1.2100000000000001E-12</v>
      </c>
    </row>
    <row r="96" spans="14:18" ht="15" thickBot="1">
      <c r="N96" s="8">
        <v>345</v>
      </c>
      <c r="O96" s="8">
        <v>0.16925000000000001</v>
      </c>
      <c r="P96" s="8">
        <v>1.03779</v>
      </c>
      <c r="Q96" s="8">
        <v>1.2070399999999999</v>
      </c>
      <c r="R96" s="9">
        <v>1.2100000000000001E-12</v>
      </c>
    </row>
    <row r="97" spans="14:18" ht="15" thickBot="1">
      <c r="N97" s="8">
        <v>346</v>
      </c>
      <c r="O97" s="8">
        <v>0.17007</v>
      </c>
      <c r="P97" s="8">
        <v>1.03315</v>
      </c>
      <c r="Q97" s="8">
        <v>1.20322</v>
      </c>
      <c r="R97" s="9">
        <v>1.1999999999999999E-12</v>
      </c>
    </row>
    <row r="98" spans="14:18" ht="15" thickBot="1">
      <c r="N98" s="8">
        <v>347</v>
      </c>
      <c r="O98" s="8">
        <v>0.17088999999999999</v>
      </c>
      <c r="P98" s="8">
        <v>1.0285599999999999</v>
      </c>
      <c r="Q98" s="8">
        <v>1.1994400000000001</v>
      </c>
      <c r="R98" s="9">
        <v>1.1999999999999999E-12</v>
      </c>
    </row>
    <row r="99" spans="14:18" ht="15" thickBot="1">
      <c r="N99" s="8">
        <v>348</v>
      </c>
      <c r="O99" s="8">
        <v>0.17169999999999999</v>
      </c>
      <c r="P99" s="8">
        <v>1.0240100000000001</v>
      </c>
      <c r="Q99" s="8">
        <v>1.1957100000000001</v>
      </c>
      <c r="R99" s="9">
        <v>1.1999999999999999E-12</v>
      </c>
    </row>
    <row r="100" spans="14:18" ht="15" thickBot="1">
      <c r="N100" s="8">
        <v>349</v>
      </c>
      <c r="O100" s="8">
        <v>0.17252000000000001</v>
      </c>
      <c r="P100" s="8">
        <v>1.0195099999999999</v>
      </c>
      <c r="Q100" s="8">
        <v>1.1920299999999999</v>
      </c>
      <c r="R100" s="9">
        <v>1.19E-12</v>
      </c>
    </row>
    <row r="101" spans="14:18" ht="15" thickBot="1">
      <c r="N101" s="8">
        <v>350</v>
      </c>
      <c r="O101" s="8">
        <v>0.17333000000000001</v>
      </c>
      <c r="P101" s="8">
        <v>1.0150600000000001</v>
      </c>
      <c r="Q101" s="8">
        <v>1.1883900000000001</v>
      </c>
      <c r="R101" s="9">
        <v>1.19E-12</v>
      </c>
    </row>
    <row r="102" spans="14:18" ht="15" thickBot="1">
      <c r="N102" s="8">
        <v>351</v>
      </c>
      <c r="O102" s="8">
        <v>0.17413999999999999</v>
      </c>
      <c r="P102" s="8">
        <v>1.01064</v>
      </c>
      <c r="Q102" s="8">
        <v>1.18479</v>
      </c>
      <c r="R102" s="9">
        <v>1.18E-12</v>
      </c>
    </row>
    <row r="103" spans="14:18" ht="15" thickBot="1">
      <c r="N103" s="8">
        <v>352</v>
      </c>
      <c r="O103" s="8">
        <v>0.17496</v>
      </c>
      <c r="P103" s="8">
        <v>1.0062800000000001</v>
      </c>
      <c r="Q103" s="8">
        <v>1.18123</v>
      </c>
      <c r="R103" s="9">
        <v>1.18E-12</v>
      </c>
    </row>
    <row r="104" spans="14:18" ht="15" thickBot="1">
      <c r="N104" s="8">
        <v>353</v>
      </c>
      <c r="O104" s="8">
        <v>0.17577000000000001</v>
      </c>
      <c r="P104" s="8">
        <v>1.0019499999999999</v>
      </c>
      <c r="Q104" s="8">
        <v>1.1777200000000001</v>
      </c>
      <c r="R104" s="9">
        <v>1.18E-12</v>
      </c>
    </row>
    <row r="105" spans="14:18" ht="15" thickBot="1">
      <c r="N105" s="8">
        <v>354</v>
      </c>
      <c r="O105" s="8">
        <v>0.17657999999999999</v>
      </c>
      <c r="P105" s="8">
        <v>0.99766999999999995</v>
      </c>
      <c r="Q105" s="8">
        <v>1.17425</v>
      </c>
      <c r="R105" s="9">
        <v>1.1700000000000001E-12</v>
      </c>
    </row>
    <row r="106" spans="14:18" ht="15" thickBot="1">
      <c r="N106" s="8">
        <v>355</v>
      </c>
      <c r="O106" s="8">
        <v>0.17738999999999999</v>
      </c>
      <c r="P106" s="8">
        <v>0.99343999999999999</v>
      </c>
      <c r="Q106" s="8">
        <v>1.17082</v>
      </c>
      <c r="R106" s="9">
        <v>1.1700000000000001E-12</v>
      </c>
    </row>
    <row r="107" spans="14:18" ht="15" thickBot="1">
      <c r="N107" s="8">
        <v>356</v>
      </c>
      <c r="O107" s="8">
        <v>0.1782</v>
      </c>
      <c r="P107" s="8">
        <v>0.98924000000000001</v>
      </c>
      <c r="Q107" s="8">
        <v>1.16744</v>
      </c>
      <c r="R107" s="9">
        <v>1.1700000000000001E-12</v>
      </c>
    </row>
    <row r="108" spans="14:18" ht="15" thickBot="1">
      <c r="N108" s="8">
        <v>357</v>
      </c>
      <c r="O108" s="8">
        <v>0.17899999999999999</v>
      </c>
      <c r="P108" s="8">
        <v>0.98507999999999996</v>
      </c>
      <c r="Q108" s="8">
        <v>1.1640900000000001</v>
      </c>
      <c r="R108" s="9">
        <v>1.1599999999999999E-12</v>
      </c>
    </row>
    <row r="109" spans="14:18" ht="15" thickBot="1">
      <c r="N109" s="8">
        <v>358</v>
      </c>
      <c r="O109" s="8">
        <v>0.17981</v>
      </c>
      <c r="P109" s="8">
        <v>0.98097000000000001</v>
      </c>
      <c r="Q109" s="8">
        <v>1.1607799999999999</v>
      </c>
      <c r="R109" s="9">
        <v>1.1599999999999999E-12</v>
      </c>
    </row>
    <row r="110" spans="14:18" ht="15" thickBot="1">
      <c r="N110" s="8">
        <v>359</v>
      </c>
      <c r="O110" s="8">
        <v>0.18062</v>
      </c>
      <c r="P110" s="8">
        <v>0.97689000000000004</v>
      </c>
      <c r="Q110" s="8">
        <v>1.15751</v>
      </c>
      <c r="R110" s="9">
        <v>1.1599999999999999E-12</v>
      </c>
    </row>
    <row r="111" spans="14:18" ht="15" thickBot="1">
      <c r="N111" s="8">
        <v>360</v>
      </c>
      <c r="O111" s="8">
        <v>0.18142</v>
      </c>
      <c r="P111" s="8">
        <v>0.97285999999999995</v>
      </c>
      <c r="Q111" s="8">
        <v>1.15428</v>
      </c>
      <c r="R111" s="9">
        <v>1.1499999999999999E-12</v>
      </c>
    </row>
    <row r="112" spans="14:18" ht="15" thickBot="1">
      <c r="N112" s="8">
        <v>361</v>
      </c>
      <c r="O112" s="8">
        <v>0.18223</v>
      </c>
      <c r="P112" s="8">
        <v>0.96886000000000005</v>
      </c>
      <c r="Q112" s="8">
        <v>1.1510899999999999</v>
      </c>
      <c r="R112" s="9">
        <v>1.1499999999999999E-12</v>
      </c>
    </row>
    <row r="113" spans="14:18" ht="15" thickBot="1">
      <c r="N113" s="8">
        <v>362</v>
      </c>
      <c r="O113" s="8">
        <v>0.18303</v>
      </c>
      <c r="P113" s="8">
        <v>0.96489999999999998</v>
      </c>
      <c r="Q113" s="8">
        <v>1.1479299999999999</v>
      </c>
      <c r="R113" s="9">
        <v>1.1499999999999999E-12</v>
      </c>
    </row>
    <row r="114" spans="14:18" ht="15" thickBot="1">
      <c r="N114" s="8">
        <v>363</v>
      </c>
      <c r="O114" s="8">
        <v>0.18382999999999999</v>
      </c>
      <c r="P114" s="8">
        <v>0.96097999999999995</v>
      </c>
      <c r="Q114" s="8">
        <v>1.1448199999999999</v>
      </c>
      <c r="R114" s="9">
        <v>1.14E-12</v>
      </c>
    </row>
    <row r="115" spans="14:18" ht="15" thickBot="1">
      <c r="N115" s="8">
        <v>364</v>
      </c>
      <c r="O115" s="8">
        <v>0.18464</v>
      </c>
      <c r="P115" s="8">
        <v>0.95709999999999995</v>
      </c>
      <c r="Q115" s="8">
        <v>1.1417299999999999</v>
      </c>
      <c r="R115" s="9">
        <v>1.14E-12</v>
      </c>
    </row>
    <row r="116" spans="14:18" ht="15" thickBot="1">
      <c r="N116" s="8">
        <v>365</v>
      </c>
      <c r="O116" s="8">
        <v>0.18543999999999999</v>
      </c>
      <c r="P116" s="8">
        <v>0.95325000000000004</v>
      </c>
      <c r="Q116" s="8">
        <v>1.13869</v>
      </c>
      <c r="R116" s="9">
        <v>1.14E-12</v>
      </c>
    </row>
    <row r="117" spans="14:18" ht="15" thickBot="1">
      <c r="N117" s="8">
        <v>366</v>
      </c>
      <c r="O117" s="8">
        <v>0.18623999999999999</v>
      </c>
      <c r="P117" s="8">
        <v>0.94943999999999995</v>
      </c>
      <c r="Q117" s="8">
        <v>1.13568</v>
      </c>
      <c r="R117" s="9">
        <v>1.14E-12</v>
      </c>
    </row>
    <row r="118" spans="14:18" ht="15" thickBot="1">
      <c r="N118" s="8">
        <v>367</v>
      </c>
      <c r="O118" s="8">
        <v>0.18703</v>
      </c>
      <c r="P118" s="8">
        <v>0.94567000000000001</v>
      </c>
      <c r="Q118" s="8">
        <v>1.1327</v>
      </c>
      <c r="R118" s="9">
        <v>1.13E-12</v>
      </c>
    </row>
    <row r="119" spans="14:18" ht="15" thickBot="1">
      <c r="N119" s="8">
        <v>368</v>
      </c>
      <c r="O119" s="8">
        <v>0.18783</v>
      </c>
      <c r="P119" s="8">
        <v>0.94193000000000005</v>
      </c>
      <c r="Q119" s="8">
        <v>1.1297600000000001</v>
      </c>
      <c r="R119" s="9">
        <v>1.13E-12</v>
      </c>
    </row>
    <row r="120" spans="14:18" ht="15" thickBot="1">
      <c r="N120" s="8">
        <v>369</v>
      </c>
      <c r="O120" s="8">
        <v>0.18862999999999999</v>
      </c>
      <c r="P120" s="8">
        <v>0.93823000000000001</v>
      </c>
      <c r="Q120" s="8">
        <v>1.12686</v>
      </c>
      <c r="R120" s="9">
        <v>1.13E-12</v>
      </c>
    </row>
    <row r="121" spans="14:18" ht="15" thickBot="1">
      <c r="N121" s="8">
        <v>370</v>
      </c>
      <c r="O121" s="8">
        <v>0.18942999999999999</v>
      </c>
      <c r="P121" s="8">
        <v>0.93455999999999995</v>
      </c>
      <c r="Q121" s="8">
        <v>1.12398</v>
      </c>
      <c r="R121" s="9">
        <v>1.1200000000000001E-12</v>
      </c>
    </row>
    <row r="122" spans="14:18" ht="15" thickBot="1">
      <c r="N122" s="8">
        <v>371</v>
      </c>
      <c r="O122" s="8">
        <v>0.19022</v>
      </c>
      <c r="P122" s="8">
        <v>0.93091999999999997</v>
      </c>
      <c r="Q122" s="8">
        <v>1.12114</v>
      </c>
      <c r="R122" s="9">
        <v>1.1200000000000001E-12</v>
      </c>
    </row>
    <row r="123" spans="14:18" ht="15" thickBot="1">
      <c r="N123" s="8">
        <v>372</v>
      </c>
      <c r="O123" s="8">
        <v>0.19102</v>
      </c>
      <c r="P123" s="8">
        <v>0.92732000000000003</v>
      </c>
      <c r="Q123" s="8">
        <v>1.1183399999999999</v>
      </c>
      <c r="R123" s="9">
        <v>1.1200000000000001E-12</v>
      </c>
    </row>
    <row r="124" spans="14:18" ht="15" thickBot="1">
      <c r="N124" s="6"/>
      <c r="O124" s="6"/>
      <c r="P124" s="6"/>
      <c r="Q124" s="6"/>
      <c r="R124" s="6"/>
    </row>
    <row r="125" spans="14:18" ht="15" thickBot="1">
      <c r="N125" s="6"/>
      <c r="O125" s="6"/>
      <c r="P125" s="6"/>
      <c r="Q125" s="6"/>
      <c r="R125" s="6"/>
    </row>
    <row r="126" spans="14:18" ht="15" thickBot="1">
      <c r="N126" s="6"/>
      <c r="O126" s="6"/>
      <c r="P126" s="6"/>
      <c r="Q126" s="6"/>
      <c r="R126" s="6"/>
    </row>
    <row r="127" spans="14:18" ht="15" thickBot="1">
      <c r="N127" s="6"/>
      <c r="O127" s="6"/>
      <c r="P127" s="6"/>
      <c r="Q127" s="6"/>
      <c r="R127" s="6"/>
    </row>
    <row r="128" spans="14:18" ht="15" thickBot="1">
      <c r="N128" s="6"/>
      <c r="O128" s="6"/>
      <c r="P128" s="6"/>
      <c r="Q128" s="6"/>
      <c r="R128" s="6"/>
    </row>
    <row r="129" spans="14:18" ht="15" thickBot="1">
      <c r="N129" s="6"/>
      <c r="O129" s="6"/>
      <c r="P129" s="6"/>
      <c r="Q129" s="6"/>
      <c r="R129" s="6"/>
    </row>
    <row r="130" spans="14:18" ht="15" thickBot="1">
      <c r="N130" s="6"/>
      <c r="O130" s="6"/>
      <c r="P130" s="6"/>
      <c r="Q130" s="6"/>
      <c r="R130" s="6"/>
    </row>
    <row r="131" spans="14:18" ht="15" thickBot="1">
      <c r="N131" s="6"/>
      <c r="O131" s="6"/>
      <c r="P131" s="6"/>
      <c r="Q131" s="6"/>
      <c r="R131" s="6"/>
    </row>
    <row r="132" spans="14:18" ht="15" thickBot="1">
      <c r="N132" s="6"/>
      <c r="O132" s="6"/>
      <c r="P132" s="6"/>
      <c r="Q132" s="6"/>
      <c r="R132" s="6"/>
    </row>
    <row r="133" spans="14:18" ht="15" thickBot="1">
      <c r="N133" s="6"/>
      <c r="O133" s="6"/>
      <c r="P133" s="6"/>
      <c r="Q133" s="6"/>
      <c r="R133" s="6"/>
    </row>
    <row r="134" spans="14:18" ht="15" thickBot="1">
      <c r="N134" s="6"/>
      <c r="O134" s="6"/>
      <c r="P134" s="6"/>
      <c r="Q134" s="6"/>
      <c r="R134" s="6"/>
    </row>
    <row r="135" spans="14:18" ht="15" thickBot="1">
      <c r="N135" s="6"/>
      <c r="O135" s="6"/>
      <c r="P135" s="6"/>
      <c r="Q135" s="6"/>
      <c r="R135" s="6"/>
    </row>
    <row r="136" spans="14:18" ht="15" thickBot="1">
      <c r="N136" s="6"/>
      <c r="O136" s="6"/>
      <c r="P136" s="6"/>
      <c r="Q136" s="6"/>
      <c r="R136" s="6"/>
    </row>
    <row r="137" spans="14:18" ht="15" thickBot="1">
      <c r="N137" s="6"/>
      <c r="O137" s="6"/>
      <c r="P137" s="6"/>
      <c r="Q137" s="6"/>
      <c r="R137" s="6"/>
    </row>
    <row r="138" spans="14:18" ht="15" thickBot="1">
      <c r="N138" s="6"/>
      <c r="O138" s="6"/>
      <c r="P138" s="6"/>
      <c r="Q138" s="6"/>
      <c r="R138" s="6"/>
    </row>
    <row r="139" spans="14:18" ht="15" thickBot="1">
      <c r="N139" s="6"/>
      <c r="O139" s="6"/>
      <c r="P139" s="6"/>
      <c r="Q139" s="6"/>
      <c r="R139" s="6"/>
    </row>
    <row r="140" spans="14:18" ht="15" thickBot="1">
      <c r="N140" s="6"/>
      <c r="O140" s="6"/>
      <c r="P140" s="6"/>
      <c r="Q140" s="6"/>
      <c r="R140" s="6"/>
    </row>
    <row r="141" spans="14:18" ht="15" thickBot="1">
      <c r="N141" s="6"/>
      <c r="O141" s="6"/>
      <c r="P141" s="6"/>
      <c r="Q141" s="6"/>
      <c r="R141" s="6"/>
    </row>
    <row r="142" spans="14:18" ht="15" thickBot="1">
      <c r="N142" s="6"/>
      <c r="O142" s="6"/>
      <c r="P142" s="6"/>
      <c r="Q142" s="6"/>
      <c r="R142" s="6"/>
    </row>
    <row r="143" spans="14:18" ht="15" thickBot="1">
      <c r="N143" s="6"/>
      <c r="O143" s="6"/>
      <c r="P143" s="6"/>
      <c r="Q143" s="6"/>
      <c r="R143" s="6"/>
    </row>
    <row r="144" spans="14:18" ht="15" thickBot="1">
      <c r="N144" s="6"/>
      <c r="O144" s="6"/>
      <c r="P144" s="6"/>
      <c r="Q144" s="6"/>
      <c r="R144" s="6"/>
    </row>
    <row r="145" spans="14:18" ht="15" thickBot="1">
      <c r="N145" s="6"/>
      <c r="O145" s="6"/>
      <c r="P145" s="6"/>
      <c r="Q145" s="6"/>
      <c r="R145" s="6"/>
    </row>
    <row r="146" spans="14:18" ht="15" thickBot="1">
      <c r="N146" s="6"/>
      <c r="O146" s="6"/>
      <c r="P146" s="6"/>
      <c r="Q146" s="6"/>
      <c r="R146" s="6"/>
    </row>
    <row r="147" spans="14:18" ht="15" thickBot="1">
      <c r="N147" s="6"/>
      <c r="O147" s="6"/>
      <c r="P147" s="6"/>
      <c r="Q147" s="6"/>
      <c r="R147" s="6"/>
    </row>
    <row r="148" spans="14:18" ht="15" thickBot="1">
      <c r="N148" s="6"/>
      <c r="O148" s="6"/>
      <c r="P148" s="6"/>
      <c r="Q148" s="6"/>
      <c r="R148" s="6"/>
    </row>
    <row r="149" spans="14:18" ht="15" thickBot="1">
      <c r="N149" s="6"/>
      <c r="O149" s="6"/>
      <c r="P149" s="6"/>
      <c r="Q149" s="6"/>
      <c r="R149" s="6"/>
    </row>
    <row r="150" spans="14:18" ht="15" thickBot="1">
      <c r="N150" s="6"/>
      <c r="O150" s="6"/>
      <c r="P150" s="6"/>
      <c r="Q150" s="6"/>
      <c r="R150" s="6"/>
    </row>
    <row r="151" spans="14:18" ht="15" thickBot="1">
      <c r="N151" s="6"/>
      <c r="O151" s="6"/>
      <c r="P151" s="6"/>
      <c r="Q151" s="6"/>
      <c r="R151" s="6"/>
    </row>
    <row r="152" spans="14:18" ht="15" thickBot="1">
      <c r="N152" s="6"/>
      <c r="O152" s="6"/>
      <c r="P152" s="6"/>
      <c r="Q152" s="6"/>
      <c r="R152" s="6"/>
    </row>
    <row r="153" spans="14:18" ht="15" thickBot="1">
      <c r="N153" s="6"/>
      <c r="O153" s="6"/>
      <c r="P153" s="6"/>
      <c r="Q153" s="6"/>
      <c r="R153" s="6"/>
    </row>
    <row r="154" spans="14:18" ht="15" thickBot="1">
      <c r="N154" s="6"/>
      <c r="O154" s="6"/>
      <c r="P154" s="6"/>
      <c r="Q154" s="6"/>
      <c r="R154" s="6"/>
    </row>
    <row r="155" spans="14:18" ht="15" thickBot="1">
      <c r="N155" s="6"/>
      <c r="O155" s="6"/>
      <c r="P155" s="6"/>
      <c r="Q155" s="6"/>
      <c r="R155" s="6"/>
    </row>
    <row r="156" spans="14:18" ht="15" thickBot="1">
      <c r="N156" s="6"/>
      <c r="O156" s="6"/>
      <c r="P156" s="6"/>
      <c r="Q156" s="6"/>
      <c r="R156" s="6"/>
    </row>
    <row r="157" spans="14:18" ht="15" thickBot="1">
      <c r="N157" s="6"/>
      <c r="O157" s="6"/>
      <c r="P157" s="6"/>
      <c r="Q157" s="6"/>
      <c r="R157" s="6"/>
    </row>
    <row r="158" spans="14:18" ht="15" thickBot="1">
      <c r="N158" s="6"/>
      <c r="O158" s="6"/>
      <c r="P158" s="6"/>
      <c r="Q158" s="6"/>
      <c r="R158" s="6"/>
    </row>
    <row r="159" spans="14:18" ht="15" thickBot="1">
      <c r="N159" s="6"/>
      <c r="O159" s="6"/>
      <c r="P159" s="6"/>
      <c r="Q159" s="6"/>
      <c r="R159" s="6"/>
    </row>
    <row r="160" spans="14:18" ht="15" thickBot="1">
      <c r="N160" s="6"/>
      <c r="O160" s="6"/>
      <c r="P160" s="6"/>
      <c r="Q160" s="6"/>
      <c r="R160" s="6"/>
    </row>
    <row r="161" spans="14:18" ht="15" thickBot="1">
      <c r="N161" s="6"/>
      <c r="O161" s="6"/>
      <c r="P161" s="6"/>
      <c r="Q161" s="6"/>
      <c r="R161" s="6"/>
    </row>
    <row r="162" spans="14:18" ht="15" thickBot="1">
      <c r="N162" s="6"/>
      <c r="O162" s="6"/>
      <c r="P162" s="6"/>
      <c r="Q162" s="6"/>
      <c r="R162" s="6"/>
    </row>
    <row r="163" spans="14:18" ht="15" thickBot="1">
      <c r="N163" s="6"/>
      <c r="O163" s="6"/>
      <c r="P163" s="6"/>
      <c r="Q163" s="6"/>
      <c r="R163" s="6"/>
    </row>
    <row r="164" spans="14:18" ht="15" thickBot="1">
      <c r="N164" s="6"/>
      <c r="O164" s="6"/>
      <c r="P164" s="6"/>
      <c r="Q164" s="6"/>
      <c r="R164" s="6"/>
    </row>
    <row r="165" spans="14:18" ht="15" thickBot="1">
      <c r="N165" s="6"/>
      <c r="O165" s="6"/>
      <c r="P165" s="6"/>
      <c r="Q165" s="6"/>
      <c r="R165" s="6"/>
    </row>
    <row r="166" spans="14:18" ht="15" thickBot="1">
      <c r="N166" s="6"/>
      <c r="O166" s="6"/>
      <c r="P166" s="6"/>
      <c r="Q166" s="6"/>
      <c r="R166" s="6"/>
    </row>
    <row r="167" spans="14:18" ht="15" thickBot="1">
      <c r="N167" s="6"/>
      <c r="O167" s="6"/>
      <c r="P167" s="6"/>
      <c r="Q167" s="6"/>
      <c r="R167" s="6"/>
    </row>
    <row r="168" spans="14:18" ht="15" thickBot="1">
      <c r="N168" s="6"/>
      <c r="O168" s="6"/>
      <c r="P168" s="6"/>
      <c r="Q168" s="6"/>
      <c r="R168" s="6"/>
    </row>
    <row r="169" spans="14:18" ht="15" thickBot="1">
      <c r="N169" s="6"/>
      <c r="O169" s="6"/>
      <c r="P169" s="6"/>
      <c r="Q169" s="6"/>
      <c r="R169" s="6"/>
    </row>
    <row r="170" spans="14:18" ht="15" thickBot="1">
      <c r="N170" s="6"/>
      <c r="O170" s="6"/>
      <c r="P170" s="6"/>
      <c r="Q170" s="6"/>
      <c r="R170" s="6"/>
    </row>
    <row r="171" spans="14:18" ht="15" thickBot="1">
      <c r="N171" s="6"/>
      <c r="O171" s="6"/>
      <c r="P171" s="6"/>
      <c r="Q171" s="6"/>
      <c r="R171" s="6"/>
    </row>
    <row r="172" spans="14:18" ht="15" thickBot="1">
      <c r="N172" s="6"/>
      <c r="O172" s="6"/>
      <c r="P172" s="6"/>
      <c r="Q172" s="6"/>
      <c r="R172" s="6"/>
    </row>
    <row r="173" spans="14:18" ht="15" thickBot="1">
      <c r="N173" s="6"/>
      <c r="O173" s="6"/>
      <c r="P173" s="6"/>
      <c r="Q173" s="6"/>
      <c r="R173" s="6"/>
    </row>
    <row r="174" spans="14:18" ht="15" thickBot="1">
      <c r="N174" s="6"/>
      <c r="O174" s="6"/>
      <c r="P174" s="6"/>
      <c r="Q174" s="6"/>
      <c r="R174" s="6"/>
    </row>
    <row r="175" spans="14:18" ht="15" thickBot="1">
      <c r="N175" s="6"/>
      <c r="O175" s="6"/>
      <c r="P175" s="6"/>
      <c r="Q175" s="6"/>
      <c r="R175" s="6"/>
    </row>
    <row r="176" spans="14:18" ht="15" thickBot="1">
      <c r="N176" s="6"/>
      <c r="O176" s="6"/>
      <c r="P176" s="6"/>
      <c r="Q176" s="6"/>
      <c r="R176" s="6"/>
    </row>
    <row r="177" spans="14:18" ht="15" thickBot="1">
      <c r="N177" s="6"/>
      <c r="O177" s="6"/>
      <c r="P177" s="6"/>
      <c r="Q177" s="6"/>
      <c r="R177" s="6"/>
    </row>
    <row r="178" spans="14:18" ht="15" thickBot="1">
      <c r="N178" s="6"/>
      <c r="O178" s="6"/>
      <c r="P178" s="6"/>
      <c r="Q178" s="6"/>
      <c r="R178" s="6"/>
    </row>
    <row r="179" spans="14:18" ht="15" thickBot="1">
      <c r="N179" s="6"/>
      <c r="O179" s="6"/>
      <c r="P179" s="6"/>
      <c r="Q179" s="6"/>
      <c r="R179" s="6"/>
    </row>
    <row r="180" spans="14:18" ht="15" thickBot="1">
      <c r="N180" s="6"/>
      <c r="O180" s="6"/>
      <c r="P180" s="6"/>
      <c r="Q180" s="6"/>
      <c r="R180" s="6"/>
    </row>
    <row r="181" spans="14:18" ht="15" thickBot="1">
      <c r="N181" s="6"/>
      <c r="O181" s="6"/>
      <c r="P181" s="6"/>
      <c r="Q181" s="6"/>
      <c r="R181" s="6"/>
    </row>
    <row r="182" spans="14:18" ht="15" thickBot="1">
      <c r="N182" s="6"/>
      <c r="O182" s="6"/>
      <c r="P182" s="6"/>
      <c r="Q182" s="6"/>
      <c r="R182" s="6"/>
    </row>
    <row r="183" spans="14:18" ht="15" thickBot="1">
      <c r="N183" s="6"/>
      <c r="O183" s="6"/>
      <c r="P183" s="6"/>
      <c r="Q183" s="6"/>
      <c r="R183" s="6"/>
    </row>
    <row r="184" spans="14:18" ht="15" thickBot="1">
      <c r="N184" s="6"/>
      <c r="O184" s="6"/>
      <c r="P184" s="6"/>
      <c r="Q184" s="6"/>
      <c r="R184" s="6"/>
    </row>
    <row r="185" spans="14:18" ht="15" thickBot="1">
      <c r="N185" s="6"/>
      <c r="O185" s="6"/>
      <c r="P185" s="6"/>
      <c r="Q185" s="6"/>
      <c r="R185" s="6"/>
    </row>
    <row r="186" spans="14:18" ht="15" thickBot="1">
      <c r="N186" s="6"/>
      <c r="O186" s="6"/>
      <c r="P186" s="6"/>
      <c r="Q186" s="6"/>
      <c r="R186" s="6"/>
    </row>
    <row r="187" spans="14:18" ht="15" thickBot="1">
      <c r="N187" s="6"/>
      <c r="O187" s="6"/>
      <c r="P187" s="6"/>
      <c r="Q187" s="6"/>
      <c r="R187" s="6"/>
    </row>
    <row r="188" spans="14:18" ht="15" thickBot="1">
      <c r="N188" s="6"/>
      <c r="O188" s="6"/>
      <c r="P188" s="6"/>
      <c r="Q188" s="6"/>
      <c r="R188" s="6"/>
    </row>
    <row r="189" spans="14:18" ht="15" thickBot="1">
      <c r="N189" s="6"/>
      <c r="O189" s="6"/>
      <c r="P189" s="6"/>
      <c r="Q189" s="6"/>
      <c r="R189" s="6"/>
    </row>
    <row r="190" spans="14:18" ht="15" thickBot="1">
      <c r="N190" s="6"/>
      <c r="O190" s="6"/>
      <c r="P190" s="6"/>
      <c r="Q190" s="6"/>
      <c r="R190" s="6"/>
    </row>
    <row r="191" spans="14:18" ht="15" thickBot="1">
      <c r="N191" s="6"/>
      <c r="O191" s="6"/>
      <c r="P191" s="6"/>
      <c r="Q191" s="6"/>
      <c r="R191" s="6"/>
    </row>
    <row r="192" spans="14:18" ht="15" thickBot="1">
      <c r="N192" s="6"/>
      <c r="O192" s="6"/>
      <c r="P192" s="6"/>
      <c r="Q192" s="6"/>
      <c r="R192" s="6"/>
    </row>
    <row r="193" spans="14:18" ht="15" thickBot="1">
      <c r="N193" s="6"/>
      <c r="O193" s="6"/>
      <c r="P193" s="6"/>
      <c r="Q193" s="6"/>
      <c r="R193" s="6"/>
    </row>
    <row r="194" spans="14:18" ht="15" thickBot="1">
      <c r="N194" s="6"/>
      <c r="O194" s="6"/>
      <c r="P194" s="6"/>
      <c r="Q194" s="6"/>
      <c r="R194" s="6"/>
    </row>
    <row r="195" spans="14:18" ht="15" thickBot="1">
      <c r="N195" s="6"/>
      <c r="O195" s="6"/>
      <c r="P195" s="6"/>
      <c r="Q195" s="6"/>
      <c r="R195" s="6"/>
    </row>
    <row r="196" spans="14:18" ht="15" thickBot="1">
      <c r="N196" s="6"/>
      <c r="O196" s="6"/>
      <c r="P196" s="6"/>
      <c r="Q196" s="6"/>
      <c r="R196" s="6"/>
    </row>
    <row r="197" spans="14:18" ht="15" thickBot="1">
      <c r="N197" s="6"/>
      <c r="O197" s="6"/>
      <c r="P197" s="6"/>
      <c r="Q197" s="6"/>
      <c r="R197" s="6"/>
    </row>
    <row r="198" spans="14:18" ht="15" thickBot="1">
      <c r="N198" s="6"/>
      <c r="O198" s="6"/>
      <c r="P198" s="6"/>
      <c r="Q198" s="6"/>
      <c r="R198" s="6"/>
    </row>
    <row r="199" spans="14:18" ht="15" thickBot="1">
      <c r="N199" s="6"/>
      <c r="O199" s="6"/>
      <c r="P199" s="6"/>
      <c r="Q199" s="6"/>
      <c r="R199" s="6"/>
    </row>
    <row r="200" spans="14:18" ht="15" thickBot="1">
      <c r="N200" s="6"/>
      <c r="O200" s="6"/>
      <c r="P200" s="6"/>
      <c r="Q200" s="6"/>
      <c r="R200" s="6"/>
    </row>
    <row r="201" spans="14:18" ht="15" thickBot="1">
      <c r="N201" s="6"/>
      <c r="O201" s="6"/>
      <c r="P201" s="6"/>
      <c r="Q201" s="6"/>
      <c r="R201" s="6"/>
    </row>
    <row r="202" spans="14:18" ht="15" thickBot="1">
      <c r="N202" s="6"/>
      <c r="O202" s="6"/>
      <c r="P202" s="6"/>
      <c r="Q202" s="6"/>
      <c r="R202" s="6"/>
    </row>
    <row r="203" spans="14:18" ht="15" thickBot="1">
      <c r="N203" s="6"/>
      <c r="O203" s="6"/>
      <c r="P203" s="6"/>
      <c r="Q203" s="6"/>
      <c r="R203" s="6"/>
    </row>
    <row r="204" spans="14:18" ht="15" thickBot="1">
      <c r="N204" s="6"/>
      <c r="O204" s="6"/>
      <c r="P204" s="6"/>
      <c r="Q204" s="6"/>
      <c r="R204" s="6"/>
    </row>
    <row r="205" spans="14:18" ht="15" thickBot="1">
      <c r="N205" s="6"/>
      <c r="O205" s="6"/>
      <c r="P205" s="6"/>
      <c r="Q205" s="6"/>
      <c r="R205" s="6"/>
    </row>
    <row r="206" spans="14:18" ht="15" thickBot="1">
      <c r="N206" s="6"/>
      <c r="O206" s="6"/>
      <c r="P206" s="6"/>
      <c r="Q206" s="6"/>
      <c r="R206" s="6"/>
    </row>
    <row r="207" spans="14:18" ht="15" thickBot="1">
      <c r="N207" s="6"/>
      <c r="O207" s="6"/>
      <c r="P207" s="6"/>
      <c r="Q207" s="6"/>
      <c r="R207" s="6"/>
    </row>
    <row r="208" spans="14:18" ht="15" thickBot="1">
      <c r="N208" s="6"/>
      <c r="O208" s="6"/>
      <c r="P208" s="6"/>
      <c r="Q208" s="6"/>
      <c r="R208" s="6"/>
    </row>
    <row r="209" spans="14:18" ht="15" thickBot="1">
      <c r="N209" s="6"/>
      <c r="O209" s="6"/>
      <c r="P209" s="6"/>
      <c r="Q209" s="6"/>
      <c r="R209" s="6"/>
    </row>
    <row r="210" spans="14:18" ht="15" thickBot="1">
      <c r="N210" s="6"/>
      <c r="O210" s="6"/>
      <c r="P210" s="6"/>
      <c r="Q210" s="6"/>
      <c r="R210" s="6"/>
    </row>
    <row r="211" spans="14:18" ht="15" thickBot="1">
      <c r="N211" s="6"/>
      <c r="O211" s="6"/>
      <c r="P211" s="6"/>
      <c r="Q211" s="6"/>
      <c r="R211" s="6"/>
    </row>
    <row r="212" spans="14:18" ht="15" thickBot="1">
      <c r="N212" s="6"/>
      <c r="O212" s="6"/>
      <c r="P212" s="6"/>
      <c r="Q212" s="6"/>
      <c r="R212" s="6"/>
    </row>
    <row r="213" spans="14:18" ht="15" thickBot="1">
      <c r="N213" s="6"/>
      <c r="O213" s="6"/>
      <c r="P213" s="6"/>
      <c r="Q213" s="6"/>
      <c r="R213" s="6"/>
    </row>
    <row r="214" spans="14:18" ht="15" thickBot="1">
      <c r="N214" s="6"/>
      <c r="O214" s="6"/>
      <c r="P214" s="6"/>
      <c r="Q214" s="6"/>
      <c r="R214" s="6"/>
    </row>
    <row r="215" spans="14:18" ht="15" thickBot="1">
      <c r="N215" s="6"/>
      <c r="O215" s="6"/>
      <c r="P215" s="6"/>
      <c r="Q215" s="6"/>
      <c r="R215" s="6"/>
    </row>
    <row r="216" spans="14:18" ht="15" thickBot="1">
      <c r="N216" s="6"/>
      <c r="O216" s="6"/>
      <c r="P216" s="6"/>
      <c r="Q216" s="6"/>
      <c r="R216" s="6"/>
    </row>
    <row r="217" spans="14:18" ht="15" thickBot="1">
      <c r="N217" s="6"/>
      <c r="O217" s="6"/>
      <c r="P217" s="6"/>
      <c r="Q217" s="6"/>
      <c r="R217" s="6"/>
    </row>
    <row r="218" spans="14:18" ht="15" thickBot="1">
      <c r="N218" s="6"/>
      <c r="O218" s="6"/>
      <c r="P218" s="6"/>
      <c r="Q218" s="6"/>
      <c r="R218" s="6"/>
    </row>
    <row r="219" spans="14:18" ht="15" thickBot="1">
      <c r="N219" s="6"/>
      <c r="O219" s="6"/>
      <c r="P219" s="6"/>
      <c r="Q219" s="6"/>
      <c r="R219" s="6"/>
    </row>
    <row r="220" spans="14:18" ht="15" thickBot="1">
      <c r="N220" s="6"/>
      <c r="O220" s="6"/>
      <c r="P220" s="6"/>
      <c r="Q220" s="6"/>
      <c r="R220" s="6"/>
    </row>
    <row r="221" spans="14:18" ht="15" thickBot="1">
      <c r="N221" s="6"/>
      <c r="O221" s="6"/>
      <c r="P221" s="6"/>
      <c r="Q221" s="6"/>
      <c r="R221" s="6"/>
    </row>
    <row r="222" spans="14:18" ht="15" thickBot="1">
      <c r="N222" s="6"/>
      <c r="O222" s="6"/>
      <c r="P222" s="6"/>
      <c r="Q222" s="6"/>
      <c r="R222" s="6"/>
    </row>
    <row r="223" spans="14:18" ht="15" thickBot="1">
      <c r="N223" s="6"/>
      <c r="O223" s="6"/>
      <c r="P223" s="6"/>
      <c r="Q223" s="6"/>
      <c r="R223" s="6"/>
    </row>
    <row r="224" spans="14:18" ht="15" thickBot="1">
      <c r="N224" s="6"/>
      <c r="O224" s="6"/>
      <c r="P224" s="6"/>
      <c r="Q224" s="6"/>
      <c r="R224" s="6"/>
    </row>
    <row r="225" spans="14:18" ht="15" thickBot="1">
      <c r="N225" s="6"/>
      <c r="O225" s="6"/>
      <c r="P225" s="6"/>
      <c r="Q225" s="6"/>
      <c r="R225" s="6"/>
    </row>
    <row r="226" spans="14:18" ht="15" thickBot="1">
      <c r="N226" s="6"/>
      <c r="O226" s="6"/>
      <c r="P226" s="6"/>
      <c r="Q226" s="6"/>
      <c r="R226" s="6"/>
    </row>
    <row r="227" spans="14:18" ht="15" thickBot="1">
      <c r="N227" s="6"/>
      <c r="O227" s="6"/>
      <c r="P227" s="6"/>
      <c r="Q227" s="6"/>
      <c r="R227" s="6"/>
    </row>
    <row r="228" spans="14:18" ht="15" thickBot="1">
      <c r="N228" s="6"/>
      <c r="O228" s="6"/>
      <c r="P228" s="6"/>
      <c r="Q228" s="6"/>
      <c r="R228" s="6"/>
    </row>
    <row r="229" spans="14:18" ht="15" thickBot="1">
      <c r="N229" s="6"/>
      <c r="O229" s="6"/>
      <c r="P229" s="6"/>
      <c r="Q229" s="6"/>
      <c r="R229" s="6"/>
    </row>
    <row r="230" spans="14:18" ht="15" thickBot="1">
      <c r="N230" s="6"/>
      <c r="O230" s="6"/>
      <c r="P230" s="6"/>
      <c r="Q230" s="6"/>
      <c r="R230" s="6"/>
    </row>
    <row r="231" spans="14:18" ht="15" thickBot="1">
      <c r="N231" s="6"/>
      <c r="O231" s="6"/>
      <c r="P231" s="6"/>
      <c r="Q231" s="6"/>
      <c r="R231" s="6"/>
    </row>
    <row r="232" spans="14:18" ht="15" thickBot="1">
      <c r="N232" s="6"/>
      <c r="O232" s="6"/>
      <c r="P232" s="6"/>
      <c r="Q232" s="6"/>
      <c r="R232" s="6"/>
    </row>
    <row r="233" spans="14:18" ht="15" thickBot="1">
      <c r="N233" s="6"/>
      <c r="O233" s="6"/>
      <c r="P233" s="6"/>
      <c r="Q233" s="6"/>
      <c r="R233" s="6"/>
    </row>
    <row r="234" spans="14:18" ht="15" thickBot="1">
      <c r="N234" s="6"/>
      <c r="O234" s="6"/>
      <c r="P234" s="6"/>
      <c r="Q234" s="6"/>
      <c r="R234" s="6"/>
    </row>
    <row r="235" spans="14:18" ht="15" thickBot="1">
      <c r="N235" s="6"/>
      <c r="O235" s="6"/>
      <c r="P235" s="6"/>
      <c r="Q235" s="6"/>
      <c r="R235" s="6"/>
    </row>
    <row r="236" spans="14:18" ht="15" thickBot="1">
      <c r="N236" s="6"/>
      <c r="O236" s="6"/>
      <c r="P236" s="6"/>
      <c r="Q236" s="6"/>
      <c r="R236" s="6"/>
    </row>
    <row r="237" spans="14:18" ht="15" thickBot="1">
      <c r="N237" s="6"/>
      <c r="O237" s="6"/>
      <c r="P237" s="6"/>
      <c r="Q237" s="6"/>
      <c r="R237" s="6"/>
    </row>
    <row r="238" spans="14:18" ht="15" thickBot="1">
      <c r="N238" s="6"/>
      <c r="O238" s="6"/>
      <c r="P238" s="6"/>
      <c r="Q238" s="6"/>
      <c r="R238" s="6"/>
    </row>
    <row r="239" spans="14:18" ht="15" thickBot="1">
      <c r="N239" s="6"/>
      <c r="O239" s="6"/>
      <c r="P239" s="6"/>
      <c r="Q239" s="6"/>
      <c r="R239" s="6"/>
    </row>
    <row r="240" spans="14:18" ht="15" thickBot="1">
      <c r="N240" s="6"/>
      <c r="O240" s="6"/>
      <c r="P240" s="6"/>
      <c r="Q240" s="6"/>
      <c r="R240" s="6"/>
    </row>
    <row r="241" spans="14:18" ht="15" thickBot="1">
      <c r="N241" s="6"/>
      <c r="O241" s="6"/>
      <c r="P241" s="6"/>
      <c r="Q241" s="6"/>
      <c r="R241" s="6"/>
    </row>
    <row r="242" spans="14:18" ht="15" thickBot="1">
      <c r="N242" s="6"/>
      <c r="O242" s="6"/>
      <c r="P242" s="6"/>
      <c r="Q242" s="6"/>
      <c r="R242" s="6"/>
    </row>
    <row r="243" spans="14:18" ht="15" thickBot="1">
      <c r="N243" s="6"/>
      <c r="O243" s="6"/>
      <c r="P243" s="6"/>
      <c r="Q243" s="6"/>
      <c r="R243" s="6"/>
    </row>
    <row r="244" spans="14:18" ht="15" thickBot="1">
      <c r="N244" s="6"/>
      <c r="O244" s="6"/>
      <c r="P244" s="6"/>
      <c r="Q244" s="6"/>
      <c r="R244" s="6"/>
    </row>
    <row r="245" spans="14:18" ht="15" thickBot="1">
      <c r="N245" s="6"/>
      <c r="O245" s="6"/>
      <c r="P245" s="6"/>
      <c r="Q245" s="6"/>
      <c r="R245" s="6"/>
    </row>
    <row r="246" spans="14:18" ht="15" thickBot="1">
      <c r="N246" s="6"/>
      <c r="O246" s="6"/>
      <c r="P246" s="6"/>
      <c r="Q246" s="6"/>
      <c r="R246" s="6"/>
    </row>
    <row r="247" spans="14:18" ht="15" thickBot="1">
      <c r="N247" s="6"/>
      <c r="O247" s="6"/>
      <c r="P247" s="6"/>
      <c r="Q247" s="6"/>
      <c r="R247" s="6"/>
    </row>
    <row r="248" spans="14:18" ht="15" thickBot="1">
      <c r="N248" s="6"/>
      <c r="O248" s="6"/>
      <c r="P248" s="6"/>
      <c r="Q248" s="6"/>
      <c r="R248" s="6"/>
    </row>
    <row r="249" spans="14:18" ht="15" thickBot="1">
      <c r="N249" s="6"/>
      <c r="O249" s="6"/>
      <c r="P249" s="6"/>
      <c r="Q249" s="6"/>
      <c r="R249" s="6"/>
    </row>
    <row r="250" spans="14:18" ht="15" thickBot="1">
      <c r="N250" s="6"/>
      <c r="O250" s="6"/>
      <c r="P250" s="6"/>
      <c r="Q250" s="6"/>
      <c r="R250" s="6"/>
    </row>
    <row r="251" spans="14:18" ht="15" thickBot="1">
      <c r="N251" s="6"/>
      <c r="O251" s="6"/>
      <c r="P251" s="6"/>
      <c r="Q251" s="6"/>
      <c r="R251" s="6"/>
    </row>
    <row r="252" spans="14:18" ht="15" thickBot="1">
      <c r="N252" s="6"/>
      <c r="O252" s="6"/>
      <c r="P252" s="6"/>
      <c r="Q252" s="6"/>
      <c r="R252" s="6"/>
    </row>
    <row r="253" spans="14:18" ht="15" thickBot="1">
      <c r="N253" s="6"/>
      <c r="O253" s="6"/>
      <c r="P253" s="6"/>
      <c r="Q253" s="6"/>
      <c r="R253" s="6"/>
    </row>
    <row r="254" spans="14:18" ht="15" thickBot="1">
      <c r="N254" s="6"/>
      <c r="O254" s="6"/>
      <c r="P254" s="6"/>
      <c r="Q254" s="6"/>
      <c r="R254" s="6"/>
    </row>
    <row r="255" spans="14:18" ht="15" thickBot="1">
      <c r="N255" s="6"/>
      <c r="O255" s="6"/>
      <c r="P255" s="6"/>
      <c r="Q255" s="6"/>
      <c r="R255" s="6"/>
    </row>
    <row r="256" spans="14:18" ht="15" thickBot="1">
      <c r="N256" s="6"/>
      <c r="O256" s="6"/>
      <c r="P256" s="6"/>
      <c r="Q256" s="6"/>
      <c r="R256" s="6"/>
    </row>
    <row r="257" spans="14:18" ht="15" thickBot="1">
      <c r="N257" s="6"/>
      <c r="O257" s="6"/>
      <c r="P257" s="6"/>
      <c r="Q257" s="6"/>
      <c r="R257" s="6"/>
    </row>
    <row r="258" spans="14:18" ht="15" thickBot="1">
      <c r="N258" s="6"/>
      <c r="O258" s="6"/>
      <c r="P258" s="6"/>
      <c r="Q258" s="6"/>
      <c r="R258" s="6"/>
    </row>
    <row r="259" spans="14:18" ht="15" thickBot="1">
      <c r="N259" s="6"/>
      <c r="O259" s="6"/>
      <c r="P259" s="6"/>
      <c r="Q259" s="6"/>
      <c r="R259" s="6"/>
    </row>
    <row r="260" spans="14:18" ht="15" thickBot="1">
      <c r="N260" s="6"/>
      <c r="O260" s="6"/>
      <c r="P260" s="6"/>
      <c r="Q260" s="6"/>
      <c r="R260" s="6"/>
    </row>
    <row r="261" spans="14:18" ht="15" thickBot="1">
      <c r="N261" s="6"/>
      <c r="O261" s="6"/>
      <c r="P261" s="6"/>
      <c r="Q261" s="6"/>
      <c r="R261" s="6"/>
    </row>
    <row r="262" spans="14:18" ht="15" thickBot="1">
      <c r="N262" s="6"/>
      <c r="O262" s="6"/>
      <c r="P262" s="6"/>
      <c r="Q262" s="6"/>
      <c r="R262" s="6"/>
    </row>
    <row r="263" spans="14:18" ht="15" thickBot="1">
      <c r="N263" s="6"/>
      <c r="O263" s="6"/>
      <c r="P263" s="6"/>
      <c r="Q263" s="6"/>
      <c r="R263" s="6"/>
    </row>
    <row r="264" spans="14:18" ht="15" thickBot="1">
      <c r="N264" s="6"/>
      <c r="O264" s="6"/>
      <c r="P264" s="6"/>
      <c r="Q264" s="6"/>
      <c r="R264" s="6"/>
    </row>
    <row r="265" spans="14:18" ht="15" thickBot="1">
      <c r="N265" s="6"/>
      <c r="O265" s="6"/>
      <c r="P265" s="6"/>
      <c r="Q265" s="6"/>
      <c r="R265" s="6"/>
    </row>
    <row r="266" spans="14:18" ht="15" thickBot="1">
      <c r="N266" s="6"/>
      <c r="O266" s="6"/>
      <c r="P266" s="6"/>
      <c r="Q266" s="6"/>
      <c r="R266" s="6"/>
    </row>
    <row r="267" spans="14:18" ht="15" thickBot="1">
      <c r="N267" s="6"/>
      <c r="O267" s="6"/>
      <c r="P267" s="6"/>
      <c r="Q267" s="6"/>
      <c r="R267" s="6"/>
    </row>
    <row r="268" spans="14:18" ht="15" thickBot="1">
      <c r="N268" s="6"/>
      <c r="O268" s="6"/>
      <c r="P268" s="6"/>
      <c r="Q268" s="6"/>
      <c r="R268" s="6"/>
    </row>
    <row r="269" spans="14:18" ht="15" thickBot="1">
      <c r="N269" s="6"/>
      <c r="O269" s="6"/>
      <c r="P269" s="6"/>
      <c r="Q269" s="6"/>
      <c r="R269" s="6"/>
    </row>
    <row r="270" spans="14:18" ht="15" thickBot="1">
      <c r="N270" s="6"/>
      <c r="O270" s="6"/>
      <c r="P270" s="6"/>
      <c r="Q270" s="6"/>
      <c r="R270" s="6"/>
    </row>
    <row r="271" spans="14:18" ht="15" thickBot="1">
      <c r="N271" s="6"/>
      <c r="O271" s="6"/>
      <c r="P271" s="6"/>
      <c r="Q271" s="6"/>
      <c r="R271" s="6"/>
    </row>
    <row r="272" spans="14:18" ht="15" thickBot="1">
      <c r="N272" s="6"/>
      <c r="O272" s="6"/>
      <c r="P272" s="6"/>
      <c r="Q272" s="6"/>
      <c r="R272" s="6"/>
    </row>
    <row r="273" spans="14:18" ht="15" thickBot="1">
      <c r="N273" s="6"/>
      <c r="O273" s="6"/>
      <c r="P273" s="6"/>
      <c r="Q273" s="6"/>
      <c r="R273" s="6"/>
    </row>
    <row r="274" spans="14:18" ht="15" thickBot="1">
      <c r="N274" s="6"/>
      <c r="O274" s="6"/>
      <c r="P274" s="6"/>
      <c r="Q274" s="6"/>
      <c r="R274" s="6"/>
    </row>
    <row r="275" spans="14:18" ht="15" thickBot="1">
      <c r="N275" s="6"/>
      <c r="O275" s="6"/>
      <c r="P275" s="6"/>
      <c r="Q275" s="6"/>
      <c r="R275" s="6"/>
    </row>
    <row r="276" spans="14:18" ht="15" thickBot="1">
      <c r="N276" s="6"/>
      <c r="O276" s="6"/>
      <c r="P276" s="6"/>
      <c r="Q276" s="6"/>
      <c r="R276" s="6"/>
    </row>
    <row r="277" spans="14:18" ht="15" thickBot="1">
      <c r="N277" s="6"/>
      <c r="O277" s="6"/>
      <c r="P277" s="6"/>
      <c r="Q277" s="6"/>
      <c r="R277" s="6"/>
    </row>
    <row r="278" spans="14:18" ht="15" thickBot="1">
      <c r="N278" s="6"/>
      <c r="O278" s="6"/>
      <c r="P278" s="6"/>
      <c r="Q278" s="6"/>
      <c r="R278" s="6"/>
    </row>
    <row r="279" spans="14:18" ht="15" thickBot="1">
      <c r="N279" s="6"/>
      <c r="O279" s="6"/>
      <c r="P279" s="6"/>
      <c r="Q279" s="6"/>
      <c r="R279" s="6"/>
    </row>
    <row r="280" spans="14:18" ht="15" thickBot="1">
      <c r="N280" s="6"/>
      <c r="O280" s="6"/>
      <c r="P280" s="6"/>
      <c r="Q280" s="6"/>
      <c r="R280" s="6"/>
    </row>
    <row r="281" spans="14:18" ht="15" thickBot="1">
      <c r="N281" s="6"/>
      <c r="O281" s="6"/>
      <c r="P281" s="6"/>
      <c r="Q281" s="6"/>
      <c r="R281" s="6"/>
    </row>
    <row r="282" spans="14:18" ht="15" thickBot="1">
      <c r="N282" s="6"/>
      <c r="O282" s="6"/>
      <c r="P282" s="6"/>
      <c r="Q282" s="6"/>
      <c r="R282" s="6"/>
    </row>
    <row r="283" spans="14:18" ht="15" thickBot="1">
      <c r="N283" s="6"/>
      <c r="O283" s="6"/>
      <c r="P283" s="6"/>
      <c r="Q283" s="6"/>
      <c r="R283" s="6"/>
    </row>
    <row r="284" spans="14:18" ht="15" thickBot="1">
      <c r="N284" s="6"/>
      <c r="O284" s="6"/>
      <c r="P284" s="6"/>
      <c r="Q284" s="6"/>
      <c r="R284" s="6"/>
    </row>
    <row r="285" spans="14:18" ht="15" thickBot="1">
      <c r="N285" s="6"/>
      <c r="O285" s="6"/>
      <c r="P285" s="6"/>
      <c r="Q285" s="6"/>
      <c r="R285" s="6"/>
    </row>
    <row r="286" spans="14:18" ht="15" thickBot="1">
      <c r="N286" s="6"/>
      <c r="O286" s="6"/>
      <c r="P286" s="6"/>
      <c r="Q286" s="6"/>
      <c r="R286" s="6"/>
    </row>
    <row r="287" spans="14:18" ht="15" thickBot="1">
      <c r="N287" s="6"/>
      <c r="O287" s="6"/>
      <c r="P287" s="6"/>
      <c r="Q287" s="6"/>
      <c r="R287" s="6"/>
    </row>
    <row r="288" spans="14:18" ht="15" thickBot="1">
      <c r="N288" s="6"/>
      <c r="O288" s="6"/>
      <c r="P288" s="6"/>
      <c r="Q288" s="6"/>
      <c r="R288" s="6"/>
    </row>
    <row r="289" spans="14:18" ht="15" thickBot="1">
      <c r="N289" s="6"/>
      <c r="O289" s="6"/>
      <c r="P289" s="6"/>
      <c r="Q289" s="6"/>
      <c r="R289" s="6"/>
    </row>
    <row r="290" spans="14:18" ht="15" thickBot="1">
      <c r="N290" s="6"/>
      <c r="O290" s="6"/>
      <c r="P290" s="6"/>
      <c r="Q290" s="6"/>
      <c r="R290" s="6"/>
    </row>
    <row r="291" spans="14:18" ht="15" thickBot="1">
      <c r="N291" s="6"/>
      <c r="O291" s="6"/>
      <c r="P291" s="6"/>
      <c r="Q291" s="6"/>
      <c r="R291" s="6"/>
    </row>
    <row r="292" spans="14:18" ht="15" thickBot="1">
      <c r="N292" s="6"/>
      <c r="O292" s="6"/>
      <c r="P292" s="6"/>
      <c r="Q292" s="6"/>
      <c r="R292" s="6"/>
    </row>
    <row r="293" spans="14:18" ht="15" thickBot="1">
      <c r="N293" s="6"/>
      <c r="O293" s="6"/>
      <c r="P293" s="6"/>
      <c r="Q293" s="6"/>
      <c r="R293" s="6"/>
    </row>
    <row r="294" spans="14:18" ht="15" thickBot="1">
      <c r="N294" s="6"/>
      <c r="O294" s="6"/>
      <c r="P294" s="6"/>
      <c r="Q294" s="6"/>
      <c r="R294" s="6"/>
    </row>
    <row r="295" spans="14:18" ht="15" thickBot="1">
      <c r="N295" s="6"/>
      <c r="O295" s="6"/>
      <c r="P295" s="6"/>
      <c r="Q295" s="6"/>
      <c r="R295" s="6"/>
    </row>
    <row r="296" spans="14:18" ht="15" thickBot="1">
      <c r="N296" s="6"/>
      <c r="O296" s="6"/>
      <c r="P296" s="6"/>
      <c r="Q296" s="6"/>
      <c r="R296" s="6"/>
    </row>
    <row r="297" spans="14:18" ht="15" thickBot="1">
      <c r="N297" s="6"/>
      <c r="O297" s="6"/>
      <c r="P297" s="6"/>
      <c r="Q297" s="6"/>
      <c r="R297" s="6"/>
    </row>
    <row r="298" spans="14:18" ht="15" thickBot="1">
      <c r="N298" s="6"/>
      <c r="O298" s="6"/>
      <c r="P298" s="6"/>
      <c r="Q298" s="6"/>
      <c r="R298" s="6"/>
    </row>
    <row r="299" spans="14:18" ht="15" thickBot="1">
      <c r="N299" s="6"/>
      <c r="O299" s="6"/>
      <c r="P299" s="6"/>
      <c r="Q299" s="6"/>
      <c r="R299" s="6"/>
    </row>
    <row r="300" spans="14:18" ht="15" thickBot="1">
      <c r="N300" s="6"/>
      <c r="O300" s="6"/>
      <c r="P300" s="6"/>
      <c r="Q300" s="6"/>
      <c r="R300" s="6"/>
    </row>
    <row r="301" spans="14:18" ht="15" thickBot="1">
      <c r="N301" s="6"/>
      <c r="O301" s="6"/>
      <c r="P301" s="6"/>
      <c r="Q301" s="6"/>
      <c r="R301" s="6"/>
    </row>
    <row r="302" spans="14:18" ht="15" thickBot="1">
      <c r="N302" s="6"/>
      <c r="O302" s="6"/>
      <c r="P302" s="6"/>
      <c r="Q302" s="6"/>
      <c r="R302" s="6"/>
    </row>
    <row r="303" spans="14:18" ht="15" thickBot="1">
      <c r="N303" s="6"/>
      <c r="O303" s="6"/>
      <c r="P303" s="6"/>
      <c r="Q303" s="6"/>
      <c r="R303" s="6"/>
    </row>
    <row r="304" spans="14:18" ht="15" thickBot="1">
      <c r="N304" s="6"/>
      <c r="O304" s="6"/>
      <c r="P304" s="6"/>
      <c r="Q304" s="6"/>
      <c r="R304" s="6"/>
    </row>
    <row r="305" spans="14:18" ht="15" thickBot="1">
      <c r="N305" s="6"/>
      <c r="O305" s="6"/>
      <c r="P305" s="6"/>
      <c r="Q305" s="6"/>
      <c r="R305" s="6"/>
    </row>
    <row r="306" spans="14:18" ht="15" thickBot="1">
      <c r="N306" s="6"/>
      <c r="O306" s="6"/>
      <c r="P306" s="6"/>
      <c r="Q306" s="6"/>
      <c r="R306" s="6"/>
    </row>
    <row r="307" spans="14:18" ht="15" thickBot="1">
      <c r="N307" s="6"/>
      <c r="O307" s="6"/>
      <c r="P307" s="6"/>
      <c r="Q307" s="6"/>
      <c r="R307" s="6"/>
    </row>
    <row r="308" spans="14:18" ht="15" thickBot="1">
      <c r="N308" s="6"/>
      <c r="O308" s="6"/>
      <c r="P308" s="6"/>
      <c r="Q308" s="6"/>
      <c r="R308" s="6"/>
    </row>
    <row r="309" spans="14:18" ht="15" thickBot="1">
      <c r="N309" s="6"/>
      <c r="O309" s="6"/>
      <c r="P309" s="6"/>
      <c r="Q309" s="6"/>
      <c r="R309" s="6"/>
    </row>
    <row r="310" spans="14:18" ht="15" thickBot="1">
      <c r="N310" s="6"/>
      <c r="O310" s="6"/>
      <c r="P310" s="6"/>
      <c r="Q310" s="6"/>
      <c r="R310" s="6"/>
    </row>
    <row r="311" spans="14:18" ht="15" thickBot="1">
      <c r="N311" s="6"/>
      <c r="O311" s="6"/>
      <c r="P311" s="6"/>
      <c r="Q311" s="6"/>
      <c r="R311" s="6"/>
    </row>
    <row r="312" spans="14:18" ht="15" thickBot="1">
      <c r="N312" s="6"/>
      <c r="O312" s="6"/>
      <c r="P312" s="6"/>
      <c r="Q312" s="6"/>
      <c r="R312" s="6"/>
    </row>
    <row r="313" spans="14:18" ht="15" thickBot="1">
      <c r="N313" s="6"/>
      <c r="O313" s="6"/>
      <c r="P313" s="6"/>
      <c r="Q313" s="6"/>
      <c r="R313" s="6"/>
    </row>
    <row r="314" spans="14:18" ht="15" thickBot="1">
      <c r="N314" s="6"/>
      <c r="O314" s="6"/>
      <c r="P314" s="6"/>
      <c r="Q314" s="6"/>
      <c r="R314" s="6"/>
    </row>
    <row r="315" spans="14:18" ht="15" thickBot="1">
      <c r="N315" s="6"/>
      <c r="O315" s="6"/>
      <c r="P315" s="6"/>
      <c r="Q315" s="6"/>
      <c r="R315" s="6"/>
    </row>
    <row r="316" spans="14:18" ht="15" thickBot="1">
      <c r="N316" s="6"/>
      <c r="O316" s="6"/>
      <c r="P316" s="6"/>
      <c r="Q316" s="6"/>
      <c r="R316" s="6"/>
    </row>
    <row r="317" spans="14:18" ht="15" thickBot="1">
      <c r="N317" s="6"/>
      <c r="O317" s="6"/>
      <c r="P317" s="6"/>
      <c r="Q317" s="6"/>
      <c r="R317" s="6"/>
    </row>
    <row r="318" spans="14:18" ht="15" thickBot="1">
      <c r="N318" s="6"/>
      <c r="O318" s="6"/>
      <c r="P318" s="6"/>
      <c r="Q318" s="6"/>
      <c r="R318" s="6"/>
    </row>
    <row r="319" spans="14:18" ht="15" thickBot="1">
      <c r="N319" s="6"/>
      <c r="O319" s="6"/>
      <c r="P319" s="6"/>
      <c r="Q319" s="6"/>
      <c r="R319" s="6"/>
    </row>
    <row r="320" spans="14:18" ht="15" thickBot="1">
      <c r="N320" s="6"/>
      <c r="O320" s="6"/>
      <c r="P320" s="6"/>
      <c r="Q320" s="6"/>
      <c r="R320" s="6"/>
    </row>
    <row r="321" spans="14:18" ht="15" thickBot="1">
      <c r="N321" s="6"/>
      <c r="O321" s="6"/>
      <c r="P321" s="6"/>
      <c r="Q321" s="6"/>
      <c r="R321" s="6"/>
    </row>
    <row r="322" spans="14:18" ht="15" thickBot="1">
      <c r="N322" s="6"/>
      <c r="O322" s="6"/>
      <c r="P322" s="6"/>
      <c r="Q322" s="6"/>
      <c r="R322" s="6"/>
    </row>
    <row r="323" spans="14:18" ht="15" thickBot="1">
      <c r="N323" s="6"/>
      <c r="O323" s="6"/>
      <c r="P323" s="6"/>
      <c r="Q323" s="6"/>
      <c r="R323" s="6"/>
    </row>
    <row r="324" spans="14:18" ht="15" thickBot="1">
      <c r="N324" s="6"/>
      <c r="O324" s="6"/>
      <c r="P324" s="6"/>
      <c r="Q324" s="6"/>
      <c r="R324" s="6"/>
    </row>
    <row r="325" spans="14:18" ht="15" thickBot="1">
      <c r="N325" s="6"/>
      <c r="O325" s="6"/>
      <c r="P325" s="6"/>
      <c r="Q325" s="6"/>
      <c r="R325" s="6"/>
    </row>
    <row r="326" spans="14:18" ht="15" thickBot="1">
      <c r="N326" s="6"/>
      <c r="O326" s="6"/>
      <c r="P326" s="6"/>
      <c r="Q326" s="6"/>
      <c r="R326" s="6"/>
    </row>
    <row r="327" spans="14:18" ht="15" thickBot="1">
      <c r="N327" s="6"/>
      <c r="O327" s="6"/>
      <c r="P327" s="6"/>
      <c r="Q327" s="6"/>
      <c r="R327" s="6"/>
    </row>
    <row r="328" spans="14:18" ht="15" thickBot="1">
      <c r="N328" s="6"/>
      <c r="O328" s="6"/>
      <c r="P328" s="6"/>
      <c r="Q328" s="6"/>
      <c r="R328" s="6"/>
    </row>
    <row r="329" spans="14:18" ht="15" thickBot="1">
      <c r="N329" s="6"/>
      <c r="O329" s="6"/>
      <c r="P329" s="6"/>
      <c r="Q329" s="6"/>
      <c r="R329" s="6"/>
    </row>
    <row r="330" spans="14:18" ht="15" thickBot="1">
      <c r="N330" s="6"/>
      <c r="O330" s="6"/>
      <c r="P330" s="6"/>
      <c r="Q330" s="6"/>
      <c r="R330" s="6"/>
    </row>
    <row r="331" spans="14:18" ht="15" thickBot="1">
      <c r="N331" s="6"/>
      <c r="O331" s="6"/>
      <c r="P331" s="6"/>
      <c r="Q331" s="6"/>
      <c r="R331" s="6"/>
    </row>
    <row r="332" spans="14:18" ht="15" thickBot="1">
      <c r="N332" s="6"/>
      <c r="O332" s="6"/>
      <c r="P332" s="6"/>
      <c r="Q332" s="6"/>
      <c r="R332" s="6"/>
    </row>
    <row r="333" spans="14:18" ht="15" thickBot="1">
      <c r="N333" s="6"/>
      <c r="O333" s="6"/>
      <c r="P333" s="6"/>
      <c r="Q333" s="6"/>
      <c r="R333" s="6"/>
    </row>
    <row r="334" spans="14:18" ht="15" thickBot="1">
      <c r="N334" s="6"/>
      <c r="O334" s="6"/>
      <c r="P334" s="6"/>
      <c r="Q334" s="6"/>
      <c r="R334" s="6"/>
    </row>
    <row r="335" spans="14:18" ht="15" thickBot="1">
      <c r="N335" s="6"/>
      <c r="O335" s="6"/>
      <c r="P335" s="6"/>
      <c r="Q335" s="6"/>
      <c r="R335" s="6"/>
    </row>
    <row r="336" spans="14:18" ht="15" thickBot="1">
      <c r="N336" s="6"/>
      <c r="O336" s="6"/>
      <c r="P336" s="6"/>
      <c r="Q336" s="6"/>
      <c r="R336" s="6"/>
    </row>
    <row r="337" spans="14:18" ht="15" thickBot="1">
      <c r="N337" s="6"/>
      <c r="O337" s="6"/>
      <c r="P337" s="6"/>
      <c r="Q337" s="6"/>
      <c r="R337" s="6"/>
    </row>
    <row r="338" spans="14:18" ht="15" thickBot="1">
      <c r="N338" s="6"/>
      <c r="O338" s="6"/>
      <c r="P338" s="6"/>
      <c r="Q338" s="6"/>
      <c r="R338" s="6"/>
    </row>
    <row r="339" spans="14:18" ht="15" thickBot="1">
      <c r="N339" s="6"/>
      <c r="O339" s="6"/>
      <c r="P339" s="6"/>
      <c r="Q339" s="6"/>
      <c r="R339" s="6"/>
    </row>
    <row r="340" spans="14:18" ht="15" thickBot="1">
      <c r="N340" s="6"/>
      <c r="O340" s="6"/>
      <c r="P340" s="6"/>
      <c r="Q340" s="6"/>
      <c r="R340" s="6"/>
    </row>
    <row r="341" spans="14:18" ht="15" thickBot="1">
      <c r="N341" s="6"/>
      <c r="O341" s="6"/>
      <c r="P341" s="6"/>
      <c r="Q341" s="6"/>
      <c r="R341" s="6"/>
    </row>
    <row r="342" spans="14:18" ht="15" thickBot="1">
      <c r="N342" s="6"/>
      <c r="O342" s="6"/>
      <c r="P342" s="6"/>
      <c r="Q342" s="6"/>
      <c r="R342" s="6"/>
    </row>
    <row r="343" spans="14:18" ht="15" thickBot="1">
      <c r="N343" s="6"/>
      <c r="O343" s="6"/>
      <c r="P343" s="6"/>
      <c r="Q343" s="6"/>
      <c r="R343" s="6"/>
    </row>
    <row r="344" spans="14:18" ht="15" thickBot="1">
      <c r="N344" s="6"/>
      <c r="O344" s="6"/>
      <c r="P344" s="6"/>
      <c r="Q344" s="6"/>
      <c r="R344" s="6"/>
    </row>
    <row r="345" spans="14:18" ht="15" thickBot="1">
      <c r="N345" s="6"/>
      <c r="O345" s="6"/>
      <c r="P345" s="6"/>
      <c r="Q345" s="6"/>
      <c r="R345" s="6"/>
    </row>
    <row r="346" spans="14:18" ht="15" thickBot="1">
      <c r="N346" s="6"/>
      <c r="O346" s="6"/>
      <c r="P346" s="6"/>
      <c r="Q346" s="6"/>
      <c r="R346" s="6"/>
    </row>
    <row r="347" spans="14:18" ht="15" thickBot="1">
      <c r="N347" s="6"/>
      <c r="O347" s="6"/>
      <c r="P347" s="6"/>
      <c r="Q347" s="6"/>
      <c r="R347" s="6"/>
    </row>
    <row r="348" spans="14:18" ht="15" thickBot="1">
      <c r="N348" s="6"/>
      <c r="O348" s="6"/>
      <c r="P348" s="6"/>
      <c r="Q348" s="6"/>
      <c r="R348" s="6"/>
    </row>
    <row r="349" spans="14:18" ht="15" thickBot="1">
      <c r="N349" s="6"/>
      <c r="O349" s="6"/>
      <c r="P349" s="6"/>
      <c r="Q349" s="6"/>
      <c r="R349" s="6"/>
    </row>
    <row r="350" spans="14:18" ht="15" thickBot="1">
      <c r="N350" s="6"/>
      <c r="O350" s="6"/>
      <c r="P350" s="6"/>
      <c r="Q350" s="6"/>
      <c r="R350" s="6"/>
    </row>
    <row r="351" spans="14:18" ht="15" thickBot="1">
      <c r="N351" s="6"/>
      <c r="O351" s="6"/>
      <c r="P351" s="6"/>
      <c r="Q351" s="6"/>
      <c r="R351" s="6"/>
    </row>
    <row r="352" spans="14:18" ht="15" thickBot="1">
      <c r="N352" s="6"/>
      <c r="O352" s="6"/>
      <c r="P352" s="6"/>
      <c r="Q352" s="6"/>
      <c r="R352" s="6"/>
    </row>
    <row r="353" spans="14:18" ht="15" thickBot="1">
      <c r="N353" s="6"/>
      <c r="O353" s="6"/>
      <c r="P353" s="6"/>
      <c r="Q353" s="6"/>
      <c r="R353" s="6"/>
    </row>
    <row r="354" spans="14:18" ht="15" thickBot="1">
      <c r="N354" s="6"/>
      <c r="O354" s="6"/>
      <c r="P354" s="6"/>
      <c r="Q354" s="6"/>
      <c r="R354" s="6"/>
    </row>
    <row r="355" spans="14:18" ht="15" thickBot="1">
      <c r="N355" s="6"/>
      <c r="O355" s="6"/>
      <c r="P355" s="6"/>
      <c r="Q355" s="6"/>
      <c r="R355" s="6"/>
    </row>
    <row r="356" spans="14:18" ht="15" thickBot="1">
      <c r="N356" s="6"/>
      <c r="O356" s="6"/>
      <c r="P356" s="6"/>
      <c r="Q356" s="6"/>
      <c r="R356" s="6"/>
    </row>
    <row r="357" spans="14:18" ht="15" thickBot="1">
      <c r="N357" s="6"/>
      <c r="O357" s="6"/>
      <c r="P357" s="6"/>
      <c r="Q357" s="6"/>
      <c r="R357" s="6"/>
    </row>
    <row r="358" spans="14:18" ht="15" thickBot="1">
      <c r="N358" s="6"/>
      <c r="O358" s="6"/>
      <c r="P358" s="6"/>
      <c r="Q358" s="6"/>
      <c r="R358" s="6"/>
    </row>
    <row r="359" spans="14:18" ht="15" thickBot="1">
      <c r="N359" s="6"/>
      <c r="O359" s="6"/>
      <c r="P359" s="6"/>
      <c r="Q359" s="6"/>
      <c r="R359" s="6"/>
    </row>
    <row r="360" spans="14:18" ht="15" thickBot="1">
      <c r="N360" s="6"/>
      <c r="O360" s="6"/>
      <c r="P360" s="6"/>
      <c r="Q360" s="6"/>
      <c r="R360" s="6"/>
    </row>
    <row r="361" spans="14:18" ht="15" thickBot="1">
      <c r="N361" s="6"/>
      <c r="O361" s="6"/>
      <c r="P361" s="6"/>
      <c r="Q361" s="6"/>
      <c r="R361" s="6"/>
    </row>
    <row r="362" spans="14:18" ht="15" thickBot="1">
      <c r="N362" s="6"/>
      <c r="O362" s="6"/>
      <c r="P362" s="6"/>
      <c r="Q362" s="6"/>
      <c r="R362" s="6"/>
    </row>
    <row r="363" spans="14:18" ht="15" thickBot="1">
      <c r="N363" s="6"/>
      <c r="O363" s="6"/>
      <c r="P363" s="6"/>
      <c r="Q363" s="6"/>
      <c r="R363" s="6"/>
    </row>
    <row r="364" spans="14:18" ht="15" thickBot="1">
      <c r="N364" s="6"/>
      <c r="O364" s="6"/>
      <c r="P364" s="6"/>
      <c r="Q364" s="6"/>
      <c r="R364" s="6"/>
    </row>
    <row r="365" spans="14:18" ht="15" thickBot="1">
      <c r="N365" s="6"/>
      <c r="O365" s="6"/>
      <c r="P365" s="6"/>
      <c r="Q365" s="6"/>
      <c r="R365" s="6"/>
    </row>
    <row r="366" spans="14:18" ht="15" thickBot="1">
      <c r="N366" s="6"/>
      <c r="O366" s="6"/>
      <c r="P366" s="6"/>
      <c r="Q366" s="6"/>
      <c r="R366" s="6"/>
    </row>
    <row r="367" spans="14:18" ht="15" thickBot="1">
      <c r="N367" s="6"/>
      <c r="O367" s="6"/>
      <c r="P367" s="6"/>
      <c r="Q367" s="6"/>
      <c r="R367" s="6"/>
    </row>
    <row r="368" spans="14:18" ht="15" thickBot="1">
      <c r="N368" s="6"/>
      <c r="O368" s="6"/>
      <c r="P368" s="6"/>
      <c r="Q368" s="6"/>
      <c r="R368" s="6"/>
    </row>
    <row r="369" spans="14:18" ht="15" thickBot="1">
      <c r="N369" s="6"/>
      <c r="O369" s="6"/>
      <c r="P369" s="6"/>
      <c r="Q369" s="6"/>
      <c r="R369" s="6"/>
    </row>
    <row r="370" spans="14:18" ht="15" thickBot="1">
      <c r="N370" s="6"/>
      <c r="O370" s="6"/>
      <c r="P370" s="6"/>
      <c r="Q370" s="6"/>
      <c r="R370" s="6"/>
    </row>
    <row r="371" spans="14:18" ht="15" thickBot="1">
      <c r="N371" s="6"/>
      <c r="O371" s="6"/>
      <c r="P371" s="6"/>
      <c r="Q371" s="6"/>
      <c r="R371" s="6"/>
    </row>
    <row r="372" spans="14:18" ht="15" thickBot="1">
      <c r="N372" s="6"/>
      <c r="O372" s="6"/>
      <c r="P372" s="6"/>
      <c r="Q372" s="6"/>
      <c r="R372" s="6"/>
    </row>
    <row r="373" spans="14:18" ht="15" thickBot="1">
      <c r="N373" s="6"/>
      <c r="O373" s="6"/>
      <c r="P373" s="6"/>
      <c r="Q373" s="6"/>
      <c r="R373" s="6"/>
    </row>
    <row r="374" spans="14:18" ht="15" thickBot="1">
      <c r="N374" s="6"/>
      <c r="O374" s="6"/>
      <c r="P374" s="6"/>
      <c r="Q374" s="6"/>
      <c r="R374" s="6"/>
    </row>
    <row r="375" spans="14:18" ht="15" thickBot="1">
      <c r="N375" s="6"/>
      <c r="O375" s="6"/>
      <c r="P375" s="6"/>
      <c r="Q375" s="6"/>
      <c r="R375" s="6"/>
    </row>
    <row r="376" spans="14:18" ht="15" thickBot="1">
      <c r="N376" s="6"/>
      <c r="O376" s="6"/>
      <c r="P376" s="6"/>
      <c r="Q376" s="6"/>
      <c r="R376" s="6"/>
    </row>
    <row r="377" spans="14:18" ht="15" thickBot="1">
      <c r="N377" s="6"/>
      <c r="O377" s="6"/>
      <c r="P377" s="6"/>
      <c r="Q377" s="6"/>
      <c r="R377" s="6"/>
    </row>
    <row r="378" spans="14:18" ht="15" thickBot="1">
      <c r="N378" s="6"/>
      <c r="O378" s="6"/>
      <c r="P378" s="6"/>
      <c r="Q378" s="6"/>
      <c r="R378" s="6"/>
    </row>
    <row r="379" spans="14:18" ht="15" thickBot="1">
      <c r="N379" s="6"/>
      <c r="O379" s="6"/>
      <c r="P379" s="6"/>
      <c r="Q379" s="6"/>
      <c r="R379" s="6"/>
    </row>
    <row r="380" spans="14:18" ht="15" thickBot="1">
      <c r="N380" s="6"/>
      <c r="O380" s="6"/>
      <c r="P380" s="6"/>
      <c r="Q380" s="6"/>
      <c r="R380" s="6"/>
    </row>
    <row r="381" spans="14:18" ht="15" thickBot="1">
      <c r="N381" s="6"/>
      <c r="O381" s="6"/>
      <c r="P381" s="6"/>
      <c r="Q381" s="6"/>
      <c r="R381" s="6"/>
    </row>
    <row r="382" spans="14:18" ht="15" thickBot="1">
      <c r="N382" s="6"/>
      <c r="O382" s="6"/>
      <c r="P382" s="6"/>
      <c r="Q382" s="6"/>
      <c r="R382" s="6"/>
    </row>
    <row r="383" spans="14:18" ht="15" thickBot="1">
      <c r="N383" s="6"/>
      <c r="O383" s="6"/>
      <c r="P383" s="6"/>
      <c r="Q383" s="6"/>
      <c r="R383" s="6"/>
    </row>
    <row r="384" spans="14:18" ht="15" thickBot="1">
      <c r="N384" s="6"/>
      <c r="O384" s="6"/>
      <c r="P384" s="6"/>
      <c r="Q384" s="6"/>
      <c r="R384" s="6"/>
    </row>
    <row r="385" spans="14:18" ht="15" thickBot="1">
      <c r="N385" s="6"/>
      <c r="O385" s="6"/>
      <c r="P385" s="6"/>
      <c r="Q385" s="6"/>
      <c r="R385" s="6"/>
    </row>
    <row r="386" spans="14:18" ht="15" thickBot="1">
      <c r="N386" s="6"/>
      <c r="O386" s="6"/>
      <c r="P386" s="6"/>
      <c r="Q386" s="6"/>
      <c r="R386" s="6"/>
    </row>
    <row r="387" spans="14:18" ht="15" thickBot="1">
      <c r="N387" s="6"/>
      <c r="O387" s="6"/>
      <c r="P387" s="6"/>
      <c r="Q387" s="6"/>
      <c r="R387" s="6"/>
    </row>
    <row r="388" spans="14:18" ht="15" thickBot="1">
      <c r="N388" s="6"/>
      <c r="O388" s="6"/>
      <c r="P388" s="6"/>
      <c r="Q388" s="6"/>
      <c r="R388" s="6"/>
    </row>
    <row r="389" spans="14:18" ht="15" thickBot="1">
      <c r="N389" s="6"/>
      <c r="O389" s="6"/>
      <c r="P389" s="6"/>
      <c r="Q389" s="6"/>
      <c r="R389" s="6"/>
    </row>
    <row r="390" spans="14:18" ht="15" thickBot="1">
      <c r="N390" s="6"/>
      <c r="O390" s="6"/>
      <c r="P390" s="6"/>
      <c r="Q390" s="6"/>
      <c r="R390" s="6"/>
    </row>
    <row r="391" spans="14:18" ht="15" thickBot="1">
      <c r="N391" s="6"/>
      <c r="O391" s="6"/>
      <c r="P391" s="6"/>
      <c r="Q391" s="6"/>
      <c r="R391" s="6"/>
    </row>
    <row r="392" spans="14:18" ht="15" thickBot="1">
      <c r="N392" s="6"/>
      <c r="O392" s="6"/>
      <c r="P392" s="6"/>
      <c r="Q392" s="6"/>
      <c r="R392" s="6"/>
    </row>
    <row r="393" spans="14:18" ht="15" thickBot="1">
      <c r="N393" s="6"/>
      <c r="O393" s="6"/>
      <c r="P393" s="6"/>
      <c r="Q393" s="6"/>
      <c r="R393" s="6"/>
    </row>
    <row r="394" spans="14:18" ht="15" thickBot="1">
      <c r="N394" s="6"/>
      <c r="O394" s="6"/>
      <c r="P394" s="6"/>
      <c r="Q394" s="6"/>
      <c r="R394" s="6"/>
    </row>
    <row r="395" spans="14:18" ht="15" thickBot="1">
      <c r="N395" s="6"/>
      <c r="O395" s="6"/>
      <c r="P395" s="6"/>
      <c r="Q395" s="6"/>
      <c r="R395" s="6"/>
    </row>
    <row r="396" spans="14:18" ht="15" thickBot="1">
      <c r="N396" s="6"/>
      <c r="O396" s="6"/>
      <c r="P396" s="6"/>
      <c r="Q396" s="6"/>
      <c r="R396" s="6"/>
    </row>
    <row r="397" spans="14:18" ht="15" thickBot="1">
      <c r="N397" s="6"/>
      <c r="O397" s="6"/>
      <c r="P397" s="6"/>
      <c r="Q397" s="6"/>
      <c r="R397" s="6"/>
    </row>
    <row r="398" spans="14:18" ht="15" thickBot="1">
      <c r="N398" s="6"/>
      <c r="O398" s="6"/>
      <c r="P398" s="6"/>
      <c r="Q398" s="6"/>
      <c r="R398" s="6"/>
    </row>
    <row r="399" spans="14:18" ht="15" thickBot="1">
      <c r="N399" s="6"/>
      <c r="O399" s="6"/>
      <c r="P399" s="6"/>
      <c r="Q399" s="6"/>
      <c r="R399" s="6"/>
    </row>
    <row r="400" spans="14:18" ht="15" thickBot="1">
      <c r="N400" s="6"/>
      <c r="O400" s="6"/>
      <c r="P400" s="6"/>
      <c r="Q400" s="6"/>
      <c r="R400" s="6"/>
    </row>
    <row r="401" spans="14:18" ht="15" thickBot="1">
      <c r="N401" s="6"/>
      <c r="O401" s="6"/>
      <c r="P401" s="6"/>
      <c r="Q401" s="6"/>
      <c r="R401" s="6"/>
    </row>
    <row r="402" spans="14:18" ht="15" thickBot="1">
      <c r="N402" s="6"/>
      <c r="O402" s="6"/>
      <c r="P402" s="6"/>
      <c r="Q402" s="6"/>
      <c r="R402" s="6"/>
    </row>
    <row r="403" spans="14:18" ht="15" thickBot="1">
      <c r="N403" s="6"/>
      <c r="O403" s="6"/>
      <c r="P403" s="6"/>
      <c r="Q403" s="6"/>
      <c r="R403" s="6"/>
    </row>
    <row r="404" spans="14:18" ht="15" thickBot="1">
      <c r="N404" s="6"/>
      <c r="O404" s="6"/>
      <c r="P404" s="6"/>
      <c r="Q404" s="6"/>
      <c r="R404" s="6"/>
    </row>
    <row r="405" spans="14:18" ht="15" thickBot="1">
      <c r="N405" s="6"/>
      <c r="O405" s="6"/>
      <c r="P405" s="6"/>
      <c r="Q405" s="6"/>
      <c r="R405" s="6"/>
    </row>
    <row r="406" spans="14:18" ht="15" thickBot="1">
      <c r="N406" s="6"/>
      <c r="O406" s="6"/>
      <c r="P406" s="6"/>
      <c r="Q406" s="6"/>
      <c r="R406" s="6"/>
    </row>
    <row r="407" spans="14:18" ht="15" thickBot="1">
      <c r="N407" s="6"/>
      <c r="O407" s="6"/>
      <c r="P407" s="6"/>
      <c r="Q407" s="6"/>
      <c r="R407" s="6"/>
    </row>
    <row r="408" spans="14:18" ht="15" thickBot="1">
      <c r="N408" s="6"/>
      <c r="O408" s="6"/>
      <c r="P408" s="6"/>
      <c r="Q408" s="6"/>
      <c r="R408" s="6"/>
    </row>
    <row r="409" spans="14:18" ht="15" thickBot="1">
      <c r="N409" s="6"/>
      <c r="O409" s="6"/>
      <c r="P409" s="6"/>
      <c r="Q409" s="6"/>
      <c r="R409" s="6"/>
    </row>
    <row r="410" spans="14:18" ht="15" thickBot="1">
      <c r="N410" s="6"/>
      <c r="O410" s="6"/>
      <c r="P410" s="6"/>
      <c r="Q410" s="6"/>
      <c r="R410" s="6"/>
    </row>
    <row r="411" spans="14:18" ht="15" thickBot="1">
      <c r="N411" s="6"/>
      <c r="O411" s="6"/>
      <c r="P411" s="6"/>
      <c r="Q411" s="6"/>
      <c r="R411" s="6"/>
    </row>
    <row r="412" spans="14:18" ht="15" thickBot="1">
      <c r="N412" s="6"/>
      <c r="O412" s="6"/>
      <c r="P412" s="6"/>
      <c r="Q412" s="6"/>
      <c r="R412" s="6"/>
    </row>
    <row r="413" spans="14:18" ht="15" thickBot="1">
      <c r="N413" s="6"/>
      <c r="O413" s="6"/>
      <c r="P413" s="6"/>
      <c r="Q413" s="6"/>
      <c r="R413" s="6"/>
    </row>
    <row r="414" spans="14:18" ht="15" thickBot="1">
      <c r="N414" s="6"/>
      <c r="O414" s="6"/>
      <c r="P414" s="6"/>
      <c r="Q414" s="6"/>
      <c r="R414" s="6"/>
    </row>
    <row r="415" spans="14:18" ht="15" thickBot="1">
      <c r="N415" s="6"/>
      <c r="O415" s="6"/>
      <c r="P415" s="6"/>
      <c r="Q415" s="6"/>
      <c r="R415" s="6"/>
    </row>
    <row r="416" spans="14:18" ht="15" thickBot="1">
      <c r="N416" s="6"/>
      <c r="O416" s="6"/>
      <c r="P416" s="6"/>
      <c r="Q416" s="6"/>
      <c r="R416" s="6"/>
    </row>
    <row r="417" spans="14:18" ht="15" thickBot="1">
      <c r="N417" s="6"/>
      <c r="O417" s="6"/>
      <c r="P417" s="6"/>
      <c r="Q417" s="6"/>
      <c r="R417" s="6"/>
    </row>
    <row r="418" spans="14:18" ht="15" thickBot="1">
      <c r="N418" s="6"/>
      <c r="O418" s="6"/>
      <c r="P418" s="6"/>
      <c r="Q418" s="6"/>
      <c r="R418" s="6"/>
    </row>
    <row r="419" spans="14:18" ht="15" thickBot="1">
      <c r="N419" s="6"/>
      <c r="O419" s="6"/>
      <c r="P419" s="6"/>
      <c r="Q419" s="6"/>
      <c r="R419" s="6"/>
    </row>
    <row r="420" spans="14:18" ht="15" thickBot="1">
      <c r="N420" s="6"/>
      <c r="O420" s="6"/>
      <c r="P420" s="6"/>
      <c r="Q420" s="6"/>
      <c r="R420" s="6"/>
    </row>
    <row r="421" spans="14:18" ht="15" thickBot="1">
      <c r="N421" s="6"/>
      <c r="O421" s="6"/>
      <c r="P421" s="6"/>
      <c r="Q421" s="6"/>
      <c r="R421" s="6"/>
    </row>
    <row r="422" spans="14:18" ht="15" thickBot="1">
      <c r="N422" s="6"/>
      <c r="O422" s="6"/>
      <c r="P422" s="6"/>
      <c r="Q422" s="6"/>
      <c r="R422" s="6"/>
    </row>
    <row r="423" spans="14:18" ht="15" thickBot="1">
      <c r="N423" s="6"/>
      <c r="O423" s="6"/>
      <c r="P423" s="6"/>
      <c r="Q423" s="6"/>
      <c r="R423" s="6"/>
    </row>
    <row r="424" spans="14:18" ht="15" thickBot="1">
      <c r="N424" s="6"/>
      <c r="O424" s="6"/>
      <c r="P424" s="6"/>
      <c r="Q424" s="6"/>
      <c r="R424" s="6"/>
    </row>
    <row r="425" spans="14:18" ht="15" thickBot="1">
      <c r="N425" s="6"/>
      <c r="O425" s="6"/>
      <c r="P425" s="6"/>
      <c r="Q425" s="6"/>
      <c r="R425" s="6"/>
    </row>
    <row r="426" spans="14:18" ht="15" thickBot="1">
      <c r="N426" s="6"/>
      <c r="O426" s="6"/>
      <c r="P426" s="6"/>
      <c r="Q426" s="6"/>
      <c r="R426" s="6"/>
    </row>
    <row r="427" spans="14:18" ht="15" thickBot="1">
      <c r="N427" s="6"/>
      <c r="O427" s="6"/>
      <c r="P427" s="6"/>
      <c r="Q427" s="6"/>
      <c r="R427" s="6"/>
    </row>
    <row r="428" spans="14:18" ht="15" thickBot="1">
      <c r="N428" s="6"/>
      <c r="O428" s="6"/>
      <c r="P428" s="6"/>
      <c r="Q428" s="6"/>
      <c r="R428" s="6"/>
    </row>
    <row r="429" spans="14:18" ht="15" thickBot="1">
      <c r="N429" s="6"/>
      <c r="O429" s="6"/>
      <c r="P429" s="6"/>
      <c r="Q429" s="6"/>
      <c r="R429" s="6"/>
    </row>
    <row r="430" spans="14:18" ht="15" thickBot="1">
      <c r="N430" s="6"/>
      <c r="O430" s="6"/>
      <c r="P430" s="6"/>
      <c r="Q430" s="6"/>
      <c r="R430" s="6"/>
    </row>
    <row r="431" spans="14:18" ht="15" thickBot="1">
      <c r="N431" s="6"/>
      <c r="O431" s="6"/>
      <c r="P431" s="6"/>
      <c r="Q431" s="6"/>
      <c r="R431" s="6"/>
    </row>
    <row r="432" spans="14:18" ht="15" thickBot="1">
      <c r="N432" s="6"/>
      <c r="O432" s="6"/>
      <c r="P432" s="6"/>
      <c r="Q432" s="6"/>
      <c r="R432" s="6"/>
    </row>
    <row r="433" spans="14:18" ht="15" thickBot="1">
      <c r="N433" s="6"/>
      <c r="O433" s="6"/>
      <c r="P433" s="6"/>
      <c r="Q433" s="6"/>
      <c r="R433" s="6"/>
    </row>
    <row r="434" spans="14:18" ht="15" thickBot="1">
      <c r="N434" s="6"/>
      <c r="O434" s="6"/>
      <c r="P434" s="6"/>
      <c r="Q434" s="6"/>
      <c r="R434" s="6"/>
    </row>
    <row r="435" spans="14:18" ht="15" thickBot="1">
      <c r="N435" s="6"/>
      <c r="O435" s="6"/>
      <c r="P435" s="6"/>
      <c r="Q435" s="6"/>
      <c r="R435" s="6"/>
    </row>
    <row r="436" spans="14:18" ht="15" thickBot="1">
      <c r="N436" s="6"/>
      <c r="O436" s="6"/>
      <c r="P436" s="6"/>
      <c r="Q436" s="6"/>
      <c r="R436" s="6"/>
    </row>
    <row r="437" spans="14:18" ht="15" thickBot="1">
      <c r="N437" s="6"/>
      <c r="O437" s="6"/>
      <c r="P437" s="6"/>
      <c r="Q437" s="6"/>
      <c r="R437" s="6"/>
    </row>
    <row r="438" spans="14:18" ht="15" thickBot="1">
      <c r="N438" s="6"/>
      <c r="O438" s="6"/>
      <c r="P438" s="6"/>
      <c r="Q438" s="6"/>
      <c r="R438" s="6"/>
    </row>
    <row r="439" spans="14:18" ht="15" thickBot="1">
      <c r="N439" s="6"/>
      <c r="O439" s="6"/>
      <c r="P439" s="6"/>
      <c r="Q439" s="6"/>
      <c r="R439" s="6"/>
    </row>
    <row r="440" spans="14:18" ht="15" thickBot="1">
      <c r="N440" s="6"/>
      <c r="O440" s="6"/>
      <c r="P440" s="6"/>
      <c r="Q440" s="6"/>
      <c r="R440" s="6"/>
    </row>
    <row r="441" spans="14:18" ht="15" thickBot="1">
      <c r="N441" s="6"/>
      <c r="O441" s="6"/>
      <c r="P441" s="6"/>
      <c r="Q441" s="6"/>
      <c r="R441" s="6"/>
    </row>
    <row r="442" spans="14:18" ht="15" thickBot="1">
      <c r="N442" s="6"/>
      <c r="O442" s="6"/>
      <c r="P442" s="6"/>
      <c r="Q442" s="6"/>
      <c r="R442" s="6"/>
    </row>
    <row r="443" spans="14:18" ht="15" thickBot="1">
      <c r="N443" s="6"/>
      <c r="O443" s="6"/>
      <c r="P443" s="6"/>
      <c r="Q443" s="6"/>
      <c r="R443" s="6"/>
    </row>
    <row r="444" spans="14:18" ht="15" thickBot="1">
      <c r="N444" s="6"/>
      <c r="O444" s="6"/>
      <c r="P444" s="6"/>
      <c r="Q444" s="6"/>
      <c r="R444" s="6"/>
    </row>
    <row r="445" spans="14:18" ht="15" thickBot="1">
      <c r="N445" s="6"/>
      <c r="O445" s="6"/>
      <c r="P445" s="6"/>
      <c r="Q445" s="6"/>
      <c r="R445" s="6"/>
    </row>
    <row r="446" spans="14:18" ht="15" thickBot="1">
      <c r="N446" s="6"/>
      <c r="O446" s="6"/>
      <c r="P446" s="6"/>
      <c r="Q446" s="6"/>
      <c r="R446" s="6"/>
    </row>
    <row r="447" spans="14:18" ht="15" thickBot="1">
      <c r="N447" s="6"/>
      <c r="O447" s="6"/>
      <c r="P447" s="6"/>
      <c r="Q447" s="6"/>
      <c r="R447" s="6"/>
    </row>
    <row r="448" spans="14:18" ht="15" thickBot="1">
      <c r="N448" s="6"/>
      <c r="O448" s="6"/>
      <c r="P448" s="6"/>
      <c r="Q448" s="6"/>
      <c r="R448" s="6"/>
    </row>
    <row r="449" spans="14:18" ht="15" thickBot="1">
      <c r="N449" s="6"/>
      <c r="O449" s="6"/>
      <c r="P449" s="6"/>
      <c r="Q449" s="6"/>
      <c r="R449" s="6"/>
    </row>
    <row r="450" spans="14:18" ht="15" thickBot="1">
      <c r="N450" s="6"/>
      <c r="O450" s="6"/>
      <c r="P450" s="6"/>
      <c r="Q450" s="6"/>
      <c r="R450" s="6"/>
    </row>
    <row r="451" spans="14:18" ht="15" thickBot="1">
      <c r="N451" s="6"/>
      <c r="O451" s="6"/>
      <c r="P451" s="6"/>
      <c r="Q451" s="6"/>
      <c r="R451" s="6"/>
    </row>
    <row r="452" spans="14:18" ht="15" thickBot="1">
      <c r="N452" s="6"/>
      <c r="O452" s="6"/>
      <c r="P452" s="6"/>
      <c r="Q452" s="6"/>
      <c r="R452" s="6"/>
    </row>
    <row r="453" spans="14:18" ht="15" thickBot="1">
      <c r="N453" s="6"/>
      <c r="O453" s="6"/>
      <c r="P453" s="6"/>
      <c r="Q453" s="6"/>
      <c r="R453" s="6"/>
    </row>
    <row r="454" spans="14:18" ht="15" thickBot="1">
      <c r="N454" s="6"/>
      <c r="O454" s="6"/>
      <c r="P454" s="6"/>
      <c r="Q454" s="6"/>
      <c r="R454" s="6"/>
    </row>
    <row r="455" spans="14:18" ht="15" thickBot="1">
      <c r="N455" s="6"/>
      <c r="O455" s="6"/>
      <c r="P455" s="6"/>
      <c r="Q455" s="6"/>
      <c r="R455" s="6"/>
    </row>
    <row r="456" spans="14:18" ht="15" thickBot="1">
      <c r="N456" s="6"/>
      <c r="O456" s="6"/>
      <c r="P456" s="6"/>
      <c r="Q456" s="6"/>
      <c r="R456" s="6"/>
    </row>
    <row r="457" spans="14:18" ht="15" thickBot="1">
      <c r="N457" s="6"/>
      <c r="O457" s="6"/>
      <c r="P457" s="6"/>
      <c r="Q457" s="6"/>
      <c r="R457" s="6"/>
    </row>
    <row r="458" spans="14:18" ht="15" thickBot="1">
      <c r="N458" s="6"/>
      <c r="O458" s="6"/>
      <c r="P458" s="6"/>
      <c r="Q458" s="6"/>
      <c r="R458" s="6"/>
    </row>
    <row r="459" spans="14:18" ht="15" thickBot="1">
      <c r="N459" s="6"/>
      <c r="O459" s="6"/>
      <c r="P459" s="6"/>
      <c r="Q459" s="6"/>
      <c r="R459" s="6"/>
    </row>
    <row r="460" spans="14:18" ht="15" thickBot="1">
      <c r="N460" s="6"/>
      <c r="O460" s="6"/>
      <c r="P460" s="6"/>
      <c r="Q460" s="6"/>
      <c r="R460" s="6"/>
    </row>
    <row r="461" spans="14:18" ht="15" thickBot="1">
      <c r="N461" s="6"/>
      <c r="O461" s="6"/>
      <c r="P461" s="6"/>
      <c r="Q461" s="6"/>
      <c r="R461" s="6"/>
    </row>
    <row r="462" spans="14:18" ht="15" thickBot="1">
      <c r="N462" s="6"/>
      <c r="O462" s="6"/>
      <c r="P462" s="6"/>
      <c r="Q462" s="6"/>
      <c r="R462" s="6"/>
    </row>
    <row r="463" spans="14:18" ht="15" thickBot="1">
      <c r="N463" s="6"/>
      <c r="O463" s="6"/>
      <c r="P463" s="6"/>
      <c r="Q463" s="6"/>
      <c r="R463" s="6"/>
    </row>
    <row r="464" spans="14:18" ht="15" thickBot="1">
      <c r="N464" s="6"/>
      <c r="O464" s="6"/>
      <c r="P464" s="6"/>
      <c r="Q464" s="6"/>
      <c r="R464" s="6"/>
    </row>
    <row r="465" spans="14:18" ht="15" thickBot="1">
      <c r="N465" s="6"/>
      <c r="O465" s="6"/>
      <c r="P465" s="6"/>
      <c r="Q465" s="6"/>
      <c r="R465" s="6"/>
    </row>
    <row r="466" spans="14:18" ht="15" thickBot="1">
      <c r="N466" s="6"/>
      <c r="O466" s="6"/>
      <c r="P466" s="6"/>
      <c r="Q466" s="6"/>
      <c r="R466" s="6"/>
    </row>
    <row r="467" spans="14:18" ht="15" thickBot="1">
      <c r="N467" s="6"/>
      <c r="O467" s="6"/>
      <c r="P467" s="6"/>
      <c r="Q467" s="6"/>
      <c r="R467" s="6"/>
    </row>
    <row r="468" spans="14:18" ht="15" thickBot="1">
      <c r="N468" s="6"/>
      <c r="O468" s="6"/>
      <c r="P468" s="6"/>
      <c r="Q468" s="6"/>
      <c r="R468" s="6"/>
    </row>
    <row r="469" spans="14:18" ht="15" thickBot="1">
      <c r="N469" s="6"/>
      <c r="O469" s="6"/>
      <c r="P469" s="6"/>
      <c r="Q469" s="6"/>
      <c r="R469" s="6"/>
    </row>
    <row r="470" spans="14:18" ht="15" thickBot="1">
      <c r="N470" s="6"/>
      <c r="O470" s="6"/>
      <c r="P470" s="6"/>
      <c r="Q470" s="6"/>
      <c r="R470" s="6"/>
    </row>
    <row r="471" spans="14:18" ht="15" thickBot="1">
      <c r="N471" s="6"/>
      <c r="O471" s="6"/>
      <c r="P471" s="6"/>
      <c r="Q471" s="6"/>
      <c r="R471" s="6"/>
    </row>
    <row r="472" spans="14:18" ht="15" thickBot="1">
      <c r="N472" s="6"/>
      <c r="O472" s="6"/>
      <c r="P472" s="6"/>
      <c r="Q472" s="6"/>
      <c r="R472" s="6"/>
    </row>
    <row r="473" spans="14:18" ht="15" thickBot="1">
      <c r="N473" s="6"/>
      <c r="O473" s="6"/>
      <c r="P473" s="6"/>
      <c r="Q473" s="6"/>
      <c r="R473" s="6"/>
    </row>
    <row r="474" spans="14:18" ht="15" thickBot="1">
      <c r="N474" s="6"/>
      <c r="O474" s="6"/>
      <c r="P474" s="6"/>
      <c r="Q474" s="6"/>
      <c r="R474" s="6"/>
    </row>
    <row r="475" spans="14:18" ht="15" thickBot="1">
      <c r="N475" s="6"/>
      <c r="O475" s="6"/>
      <c r="P475" s="6"/>
      <c r="Q475" s="6"/>
      <c r="R475" s="6"/>
    </row>
    <row r="476" spans="14:18" ht="15" thickBot="1">
      <c r="N476" s="6"/>
      <c r="O476" s="6"/>
      <c r="P476" s="6"/>
      <c r="Q476" s="6"/>
      <c r="R476" s="6"/>
    </row>
    <row r="477" spans="14:18" ht="15" thickBot="1">
      <c r="N477" s="6"/>
      <c r="O477" s="6"/>
      <c r="P477" s="6"/>
      <c r="Q477" s="6"/>
      <c r="R477" s="6"/>
    </row>
    <row r="478" spans="14:18" ht="15" thickBot="1">
      <c r="N478" s="6"/>
      <c r="O478" s="6"/>
      <c r="P478" s="6"/>
      <c r="Q478" s="6"/>
      <c r="R478" s="6"/>
    </row>
    <row r="479" spans="14:18" ht="15" thickBot="1">
      <c r="N479" s="6"/>
      <c r="O479" s="6"/>
      <c r="P479" s="6"/>
      <c r="Q479" s="6"/>
      <c r="R479" s="6"/>
    </row>
    <row r="480" spans="14:18" ht="15" thickBot="1">
      <c r="N480" s="6"/>
      <c r="O480" s="6"/>
      <c r="P480" s="6"/>
      <c r="Q480" s="6"/>
      <c r="R480" s="6"/>
    </row>
    <row r="481" spans="14:18" ht="15" thickBot="1">
      <c r="N481" s="6"/>
      <c r="O481" s="6"/>
      <c r="P481" s="6"/>
      <c r="Q481" s="6"/>
      <c r="R481" s="6"/>
    </row>
    <row r="482" spans="14:18" ht="15" thickBot="1">
      <c r="N482" s="6"/>
      <c r="O482" s="6"/>
      <c r="P482" s="6"/>
      <c r="Q482" s="6"/>
      <c r="R482" s="6"/>
    </row>
    <row r="483" spans="14:18" ht="15" thickBot="1">
      <c r="N483" s="6"/>
      <c r="O483" s="6"/>
      <c r="P483" s="6"/>
      <c r="Q483" s="6"/>
      <c r="R483" s="6"/>
    </row>
    <row r="484" spans="14:18" ht="15" thickBot="1">
      <c r="N484" s="6"/>
      <c r="O484" s="6"/>
      <c r="P484" s="6"/>
      <c r="Q484" s="6"/>
      <c r="R484" s="6"/>
    </row>
    <row r="485" spans="14:18" ht="15" thickBot="1">
      <c r="N485" s="6"/>
      <c r="O485" s="6"/>
      <c r="P485" s="6"/>
      <c r="Q485" s="6"/>
      <c r="R485" s="6"/>
    </row>
    <row r="486" spans="14:18" ht="15" thickBot="1">
      <c r="N486" s="6"/>
      <c r="O486" s="6"/>
      <c r="P486" s="6"/>
      <c r="Q486" s="6"/>
      <c r="R486" s="6"/>
    </row>
    <row r="487" spans="14:18" ht="15" thickBot="1">
      <c r="N487" s="6"/>
      <c r="O487" s="6"/>
      <c r="P487" s="6"/>
      <c r="Q487" s="6"/>
      <c r="R487" s="6"/>
    </row>
    <row r="488" spans="14:18" ht="15" thickBot="1">
      <c r="N488" s="6"/>
      <c r="O488" s="6"/>
      <c r="P488" s="6"/>
      <c r="Q488" s="6"/>
      <c r="R488" s="6"/>
    </row>
    <row r="489" spans="14:18" ht="15" thickBot="1">
      <c r="N489" s="6"/>
      <c r="O489" s="6"/>
      <c r="P489" s="6"/>
      <c r="Q489" s="6"/>
      <c r="R489" s="6"/>
    </row>
    <row r="490" spans="14:18" ht="15" thickBot="1">
      <c r="N490" s="6"/>
      <c r="O490" s="6"/>
      <c r="P490" s="6"/>
      <c r="Q490" s="6"/>
      <c r="R490" s="6"/>
    </row>
    <row r="491" spans="14:18" ht="15" thickBot="1">
      <c r="N491" s="6"/>
      <c r="O491" s="6"/>
      <c r="P491" s="6"/>
      <c r="Q491" s="6"/>
      <c r="R491" s="6"/>
    </row>
    <row r="492" spans="14:18" ht="15" thickBot="1">
      <c r="N492" s="6"/>
      <c r="O492" s="6"/>
      <c r="P492" s="6"/>
      <c r="Q492" s="6"/>
      <c r="R492" s="6"/>
    </row>
    <row r="493" spans="14:18" ht="15" thickBot="1">
      <c r="N493" s="6"/>
      <c r="O493" s="6"/>
      <c r="P493" s="6"/>
      <c r="Q493" s="6"/>
      <c r="R493" s="6"/>
    </row>
    <row r="494" spans="14:18" ht="15" thickBot="1">
      <c r="N494" s="6"/>
      <c r="O494" s="6"/>
      <c r="P494" s="6"/>
      <c r="Q494" s="6"/>
      <c r="R494" s="6"/>
    </row>
    <row r="495" spans="14:18" ht="15" thickBot="1">
      <c r="N495" s="6"/>
      <c r="O495" s="6"/>
      <c r="P495" s="6"/>
      <c r="Q495" s="6"/>
      <c r="R495" s="6"/>
    </row>
    <row r="496" spans="14:18" ht="15" thickBot="1">
      <c r="N496" s="6"/>
      <c r="O496" s="6"/>
      <c r="P496" s="6"/>
      <c r="Q496" s="6"/>
      <c r="R496" s="6"/>
    </row>
    <row r="497" spans="14:18" ht="15" thickBot="1">
      <c r="N497" s="6"/>
      <c r="O497" s="6"/>
      <c r="P497" s="6"/>
      <c r="Q497" s="6"/>
      <c r="R497" s="6"/>
    </row>
    <row r="498" spans="14:18" ht="15" thickBot="1">
      <c r="N498" s="6"/>
      <c r="O498" s="6"/>
      <c r="P498" s="6"/>
      <c r="Q498" s="6"/>
      <c r="R498" s="6"/>
    </row>
    <row r="499" spans="14:18" ht="15" thickBot="1">
      <c r="N499" s="6"/>
      <c r="O499" s="6"/>
      <c r="P499" s="6"/>
      <c r="Q499" s="6"/>
      <c r="R499" s="6"/>
    </row>
    <row r="500" spans="14:18" ht="15" thickBot="1">
      <c r="N500" s="6"/>
      <c r="O500" s="6"/>
      <c r="P500" s="6"/>
      <c r="Q500" s="6"/>
      <c r="R500" s="6"/>
    </row>
    <row r="501" spans="14:18" ht="15" thickBot="1">
      <c r="N501" s="6"/>
      <c r="O501" s="6"/>
      <c r="P501" s="6"/>
      <c r="Q501" s="6"/>
      <c r="R501" s="6"/>
    </row>
    <row r="502" spans="14:18" ht="15" thickBot="1">
      <c r="N502" s="6"/>
      <c r="O502" s="6"/>
      <c r="P502" s="6"/>
      <c r="Q502" s="6"/>
      <c r="R502" s="6"/>
    </row>
    <row r="503" spans="14:18" ht="15" thickBot="1">
      <c r="N503" s="6"/>
      <c r="O503" s="6"/>
      <c r="P503" s="6"/>
      <c r="Q503" s="6"/>
      <c r="R503" s="6"/>
    </row>
    <row r="504" spans="14:18" ht="15" thickBot="1">
      <c r="N504" s="6"/>
      <c r="O504" s="6"/>
      <c r="P504" s="6"/>
      <c r="Q504" s="6"/>
      <c r="R504" s="6"/>
    </row>
    <row r="505" spans="14:18" ht="15" thickBot="1">
      <c r="N505" s="6"/>
      <c r="O505" s="6"/>
      <c r="P505" s="6"/>
      <c r="Q505" s="6"/>
      <c r="R505" s="6"/>
    </row>
    <row r="506" spans="14:18" ht="15" thickBot="1">
      <c r="N506" s="6"/>
      <c r="O506" s="6"/>
      <c r="P506" s="6"/>
      <c r="Q506" s="6"/>
      <c r="R506" s="6"/>
    </row>
    <row r="507" spans="14:18" ht="15" thickBot="1">
      <c r="N507" s="6"/>
      <c r="O507" s="6"/>
      <c r="P507" s="6"/>
      <c r="Q507" s="6"/>
      <c r="R507" s="6"/>
    </row>
    <row r="508" spans="14:18" ht="15" thickBot="1">
      <c r="N508" s="6"/>
      <c r="O508" s="6"/>
      <c r="P508" s="6"/>
      <c r="Q508" s="6"/>
      <c r="R508" s="6"/>
    </row>
    <row r="509" spans="14:18" ht="15" thickBot="1">
      <c r="N509" s="6"/>
      <c r="O509" s="6"/>
      <c r="P509" s="6"/>
      <c r="Q509" s="6"/>
      <c r="R509" s="6"/>
    </row>
    <row r="510" spans="14:18" ht="15" thickBot="1">
      <c r="N510" s="6"/>
      <c r="O510" s="6"/>
      <c r="P510" s="6"/>
      <c r="Q510" s="6"/>
      <c r="R510" s="6"/>
    </row>
    <row r="511" spans="14:18" ht="15" thickBot="1">
      <c r="N511" s="6"/>
      <c r="O511" s="6"/>
      <c r="P511" s="6"/>
      <c r="Q511" s="6"/>
      <c r="R511" s="6"/>
    </row>
    <row r="512" spans="14:18" ht="15" thickBot="1">
      <c r="N512" s="6"/>
      <c r="O512" s="6"/>
      <c r="P512" s="6"/>
      <c r="Q512" s="6"/>
      <c r="R512" s="6"/>
    </row>
    <row r="513" spans="14:18" ht="15" thickBot="1">
      <c r="N513" s="6"/>
      <c r="O513" s="6"/>
      <c r="P513" s="6"/>
      <c r="Q513" s="6"/>
      <c r="R513" s="6"/>
    </row>
    <row r="514" spans="14:18" ht="15" thickBot="1">
      <c r="N514" s="6"/>
      <c r="O514" s="6"/>
      <c r="P514" s="6"/>
      <c r="Q514" s="6"/>
      <c r="R514" s="6"/>
    </row>
    <row r="515" spans="14:18" ht="15" thickBot="1">
      <c r="N515" s="6"/>
      <c r="O515" s="6"/>
      <c r="P515" s="6"/>
      <c r="Q515" s="6"/>
      <c r="R515" s="6"/>
    </row>
    <row r="516" spans="14:18" ht="15" thickBot="1">
      <c r="N516" s="6"/>
      <c r="O516" s="6"/>
      <c r="P516" s="6"/>
      <c r="Q516" s="6"/>
      <c r="R516" s="6"/>
    </row>
    <row r="517" spans="14:18" ht="15" thickBot="1">
      <c r="N517" s="6"/>
      <c r="O517" s="6"/>
      <c r="P517" s="6"/>
      <c r="Q517" s="6"/>
      <c r="R517" s="6"/>
    </row>
    <row r="518" spans="14:18" ht="15" thickBot="1">
      <c r="N518" s="6"/>
      <c r="O518" s="6"/>
      <c r="P518" s="6"/>
      <c r="Q518" s="6"/>
      <c r="R518" s="6"/>
    </row>
    <row r="519" spans="14:18" ht="15" thickBot="1">
      <c r="N519" s="6"/>
      <c r="O519" s="6"/>
      <c r="P519" s="6"/>
      <c r="Q519" s="6"/>
      <c r="R519" s="6"/>
    </row>
    <row r="520" spans="14:18" ht="15" thickBot="1">
      <c r="N520" s="6"/>
      <c r="O520" s="6"/>
      <c r="P520" s="6"/>
      <c r="Q520" s="6"/>
      <c r="R520" s="6"/>
    </row>
    <row r="521" spans="14:18" ht="15" thickBot="1">
      <c r="N521" s="6"/>
      <c r="O521" s="6"/>
      <c r="P521" s="6"/>
      <c r="Q521" s="6"/>
      <c r="R521" s="6"/>
    </row>
    <row r="522" spans="14:18" ht="15" thickBot="1">
      <c r="N522" s="6"/>
      <c r="O522" s="6"/>
      <c r="P522" s="6"/>
      <c r="Q522" s="6"/>
      <c r="R522" s="6"/>
    </row>
    <row r="523" spans="14:18" ht="15" thickBot="1">
      <c r="N523" s="6"/>
      <c r="O523" s="6"/>
      <c r="P523" s="6"/>
      <c r="Q523" s="6"/>
      <c r="R523" s="6"/>
    </row>
    <row r="524" spans="14:18" ht="15" thickBot="1">
      <c r="N524" s="6"/>
      <c r="O524" s="6"/>
      <c r="P524" s="6"/>
      <c r="Q524" s="6"/>
      <c r="R524" s="6"/>
    </row>
    <row r="525" spans="14:18" ht="15" thickBot="1">
      <c r="N525" s="6"/>
      <c r="O525" s="6"/>
      <c r="P525" s="6"/>
      <c r="Q525" s="6"/>
      <c r="R525" s="6"/>
    </row>
    <row r="526" spans="14:18" ht="15" thickBot="1">
      <c r="N526" s="6"/>
      <c r="O526" s="6"/>
      <c r="P526" s="6"/>
      <c r="Q526" s="6"/>
      <c r="R526" s="6"/>
    </row>
    <row r="527" spans="14:18" ht="15" thickBot="1">
      <c r="N527" s="6"/>
      <c r="O527" s="6"/>
      <c r="P527" s="6"/>
      <c r="Q527" s="6"/>
      <c r="R527" s="6"/>
    </row>
    <row r="528" spans="14:18" ht="15" thickBot="1">
      <c r="N528" s="6"/>
      <c r="O528" s="6"/>
      <c r="P528" s="6"/>
      <c r="Q528" s="6"/>
      <c r="R528" s="6"/>
    </row>
    <row r="529" spans="14:18" ht="15" thickBot="1">
      <c r="N529" s="6"/>
      <c r="O529" s="6"/>
      <c r="P529" s="6"/>
      <c r="Q529" s="6"/>
      <c r="R529" s="6"/>
    </row>
    <row r="530" spans="14:18" ht="15" thickBot="1">
      <c r="N530" s="6"/>
      <c r="O530" s="6"/>
      <c r="P530" s="6"/>
      <c r="Q530" s="6"/>
      <c r="R530" s="6"/>
    </row>
    <row r="531" spans="14:18" ht="15" thickBot="1">
      <c r="N531" s="6"/>
      <c r="O531" s="6"/>
      <c r="P531" s="6"/>
      <c r="Q531" s="6"/>
      <c r="R531" s="6"/>
    </row>
    <row r="532" spans="14:18" ht="15" thickBot="1">
      <c r="N532" s="6"/>
      <c r="O532" s="6"/>
      <c r="P532" s="6"/>
      <c r="Q532" s="6"/>
      <c r="R532" s="6"/>
    </row>
    <row r="533" spans="14:18" ht="15" thickBot="1">
      <c r="N533" s="6"/>
      <c r="O533" s="6"/>
      <c r="P533" s="6"/>
      <c r="Q533" s="6"/>
      <c r="R533" s="6"/>
    </row>
    <row r="534" spans="14:18" ht="15" thickBot="1">
      <c r="N534" s="6"/>
      <c r="O534" s="6"/>
      <c r="P534" s="6"/>
      <c r="Q534" s="6"/>
      <c r="R534" s="6"/>
    </row>
    <row r="535" spans="14:18" ht="15" thickBot="1">
      <c r="N535" s="6"/>
      <c r="O535" s="6"/>
      <c r="P535" s="6"/>
      <c r="Q535" s="6"/>
      <c r="R535" s="6"/>
    </row>
    <row r="536" spans="14:18" ht="15" thickBot="1">
      <c r="N536" s="6"/>
      <c r="O536" s="6"/>
      <c r="P536" s="6"/>
      <c r="Q536" s="6"/>
      <c r="R536" s="6"/>
    </row>
    <row r="537" spans="14:18" ht="15" thickBot="1">
      <c r="N537" s="6"/>
      <c r="O537" s="6"/>
      <c r="P537" s="6"/>
      <c r="Q537" s="6"/>
      <c r="R537" s="6"/>
    </row>
    <row r="538" spans="14:18" ht="15" thickBot="1">
      <c r="N538" s="6"/>
      <c r="O538" s="6"/>
      <c r="P538" s="6"/>
      <c r="Q538" s="6"/>
      <c r="R538" s="6"/>
    </row>
    <row r="539" spans="14:18" ht="15" thickBot="1">
      <c r="N539" s="6"/>
      <c r="O539" s="6"/>
      <c r="P539" s="6"/>
      <c r="Q539" s="6"/>
      <c r="R539" s="6"/>
    </row>
    <row r="540" spans="14:18" ht="15" thickBot="1">
      <c r="N540" s="6"/>
      <c r="O540" s="6"/>
      <c r="P540" s="6"/>
      <c r="Q540" s="6"/>
      <c r="R540" s="6"/>
    </row>
    <row r="541" spans="14:18" ht="15" thickBot="1">
      <c r="N541" s="6"/>
      <c r="O541" s="6"/>
      <c r="P541" s="6"/>
      <c r="Q541" s="6"/>
      <c r="R541" s="6"/>
    </row>
    <row r="542" spans="14:18" ht="15" thickBot="1">
      <c r="N542" s="6"/>
      <c r="O542" s="6"/>
      <c r="P542" s="6"/>
      <c r="Q542" s="6"/>
      <c r="R542" s="6"/>
    </row>
    <row r="543" spans="14:18" ht="15" thickBot="1">
      <c r="N543" s="6"/>
      <c r="O543" s="6"/>
      <c r="P543" s="6"/>
      <c r="Q543" s="6"/>
      <c r="R543" s="6"/>
    </row>
    <row r="544" spans="14:18" ht="15" thickBot="1">
      <c r="N544" s="6"/>
      <c r="O544" s="6"/>
      <c r="P544" s="6"/>
      <c r="Q544" s="6"/>
      <c r="R544" s="6"/>
    </row>
    <row r="545" spans="14:18" ht="15" thickBot="1">
      <c r="N545" s="6"/>
      <c r="O545" s="6"/>
      <c r="P545" s="6"/>
      <c r="Q545" s="6"/>
      <c r="R545" s="6"/>
    </row>
    <row r="546" spans="14:18" ht="15" thickBot="1">
      <c r="N546" s="6"/>
      <c r="O546" s="6"/>
      <c r="P546" s="6"/>
      <c r="Q546" s="6"/>
      <c r="R546" s="6"/>
    </row>
    <row r="547" spans="14:18" ht="15" thickBot="1">
      <c r="N547" s="6"/>
      <c r="O547" s="6"/>
      <c r="P547" s="6"/>
      <c r="Q547" s="6"/>
      <c r="R547" s="6"/>
    </row>
    <row r="548" spans="14:18" ht="15" thickBot="1">
      <c r="N548" s="6"/>
      <c r="O548" s="6"/>
      <c r="P548" s="6"/>
      <c r="Q548" s="6"/>
      <c r="R548" s="6"/>
    </row>
    <row r="549" spans="14:18" ht="15" thickBot="1">
      <c r="N549" s="6"/>
      <c r="O549" s="6"/>
      <c r="P549" s="6"/>
      <c r="Q549" s="6"/>
      <c r="R549" s="6"/>
    </row>
    <row r="550" spans="14:18" ht="15" thickBot="1">
      <c r="N550" s="6"/>
      <c r="O550" s="6"/>
      <c r="P550" s="6"/>
      <c r="Q550" s="6"/>
      <c r="R550" s="6"/>
    </row>
    <row r="551" spans="14:18" ht="15" thickBot="1">
      <c r="N551" s="6"/>
      <c r="O551" s="6"/>
      <c r="P551" s="6"/>
      <c r="Q551" s="6"/>
      <c r="R551" s="6"/>
    </row>
    <row r="552" spans="14:18" ht="15" thickBot="1">
      <c r="N552" s="6"/>
      <c r="O552" s="6"/>
      <c r="P552" s="6"/>
      <c r="Q552" s="6"/>
      <c r="R552" s="6"/>
    </row>
    <row r="553" spans="14:18" ht="15" thickBot="1">
      <c r="N553" s="6"/>
      <c r="O553" s="6"/>
      <c r="P553" s="6"/>
      <c r="Q553" s="6"/>
      <c r="R553" s="6"/>
    </row>
    <row r="554" spans="14:18" ht="15" thickBot="1">
      <c r="N554" s="6"/>
      <c r="O554" s="6"/>
      <c r="P554" s="6"/>
      <c r="Q554" s="6"/>
      <c r="R554" s="6"/>
    </row>
    <row r="555" spans="14:18" ht="15" thickBot="1">
      <c r="N555" s="6"/>
      <c r="O555" s="6"/>
      <c r="P555" s="6"/>
      <c r="Q555" s="6"/>
      <c r="R555" s="6"/>
    </row>
    <row r="556" spans="14:18" ht="15" thickBot="1">
      <c r="N556" s="6"/>
      <c r="O556" s="6"/>
      <c r="P556" s="6"/>
      <c r="Q556" s="6"/>
      <c r="R556" s="6"/>
    </row>
    <row r="557" spans="14:18" ht="15" thickBot="1">
      <c r="N557" s="6"/>
      <c r="O557" s="6"/>
      <c r="P557" s="6"/>
      <c r="Q557" s="6"/>
      <c r="R557" s="6"/>
    </row>
    <row r="558" spans="14:18" ht="15" thickBot="1">
      <c r="N558" s="6"/>
      <c r="O558" s="6"/>
      <c r="P558" s="6"/>
      <c r="Q558" s="6"/>
      <c r="R558" s="6"/>
    </row>
    <row r="559" spans="14:18" ht="15" thickBot="1">
      <c r="N559" s="6"/>
      <c r="O559" s="6"/>
      <c r="P559" s="6"/>
      <c r="Q559" s="6"/>
      <c r="R559" s="6"/>
    </row>
    <row r="560" spans="14:18" ht="15" thickBot="1">
      <c r="N560" s="6"/>
      <c r="O560" s="6"/>
      <c r="P560" s="6"/>
      <c r="Q560" s="6"/>
      <c r="R560" s="6"/>
    </row>
    <row r="561" spans="14:18" ht="15" thickBot="1">
      <c r="N561" s="6"/>
      <c r="O561" s="6"/>
      <c r="P561" s="6"/>
      <c r="Q561" s="6"/>
      <c r="R561" s="6"/>
    </row>
    <row r="562" spans="14:18" ht="15" thickBot="1">
      <c r="N562" s="6"/>
      <c r="O562" s="6"/>
      <c r="P562" s="6"/>
      <c r="Q562" s="6"/>
      <c r="R562" s="6"/>
    </row>
    <row r="563" spans="14:18" ht="15" thickBot="1">
      <c r="N563" s="6"/>
      <c r="O563" s="6"/>
      <c r="P563" s="6"/>
      <c r="Q563" s="6"/>
      <c r="R563" s="6"/>
    </row>
    <row r="564" spans="14:18" ht="15" thickBot="1">
      <c r="N564" s="6"/>
      <c r="O564" s="6"/>
      <c r="P564" s="6"/>
      <c r="Q564" s="6"/>
      <c r="R564" s="6"/>
    </row>
    <row r="565" spans="14:18" ht="15" thickBot="1">
      <c r="N565" s="6"/>
      <c r="O565" s="6"/>
      <c r="P565" s="6"/>
      <c r="Q565" s="6"/>
      <c r="R565" s="6"/>
    </row>
    <row r="566" spans="14:18" ht="15" thickBot="1">
      <c r="N566" s="6"/>
      <c r="O566" s="6"/>
      <c r="P566" s="6"/>
      <c r="Q566" s="6"/>
      <c r="R566" s="6"/>
    </row>
    <row r="567" spans="14:18" ht="15" thickBot="1">
      <c r="N567" s="6"/>
      <c r="O567" s="6"/>
      <c r="P567" s="6"/>
      <c r="Q567" s="6"/>
      <c r="R567" s="6"/>
    </row>
    <row r="568" spans="14:18" ht="15" thickBot="1">
      <c r="N568" s="6"/>
      <c r="O568" s="6"/>
      <c r="P568" s="6"/>
      <c r="Q568" s="6"/>
      <c r="R568" s="6"/>
    </row>
    <row r="569" spans="14:18" ht="15" thickBot="1">
      <c r="N569" s="6"/>
      <c r="O569" s="6"/>
      <c r="P569" s="6"/>
      <c r="Q569" s="6"/>
      <c r="R569" s="6"/>
    </row>
    <row r="570" spans="14:18" ht="15" thickBot="1">
      <c r="N570" s="6"/>
      <c r="O570" s="6"/>
      <c r="P570" s="6"/>
      <c r="Q570" s="6"/>
      <c r="R570" s="6"/>
    </row>
    <row r="571" spans="14:18" ht="15" thickBot="1">
      <c r="N571" s="6"/>
      <c r="O571" s="6"/>
      <c r="P571" s="6"/>
      <c r="Q571" s="6"/>
      <c r="R571" s="6"/>
    </row>
    <row r="572" spans="14:18" ht="15" thickBot="1">
      <c r="N572" s="6"/>
      <c r="O572" s="6"/>
      <c r="P572" s="6"/>
      <c r="Q572" s="6"/>
      <c r="R572" s="6"/>
    </row>
    <row r="573" spans="14:18" ht="15" thickBot="1">
      <c r="N573" s="6"/>
      <c r="O573" s="6"/>
      <c r="P573" s="6"/>
      <c r="Q573" s="6"/>
      <c r="R573" s="6"/>
    </row>
    <row r="574" spans="14:18" ht="15" thickBot="1">
      <c r="N574" s="6"/>
      <c r="O574" s="6"/>
      <c r="P574" s="6"/>
      <c r="Q574" s="6"/>
      <c r="R574" s="6"/>
    </row>
    <row r="575" spans="14:18" ht="15" thickBot="1">
      <c r="N575" s="6"/>
      <c r="O575" s="6"/>
      <c r="P575" s="6"/>
      <c r="Q575" s="6"/>
      <c r="R575" s="6"/>
    </row>
    <row r="576" spans="14:18" ht="15" thickBot="1">
      <c r="N576" s="6"/>
      <c r="O576" s="6"/>
      <c r="P576" s="6"/>
      <c r="Q576" s="6"/>
      <c r="R576" s="6"/>
    </row>
    <row r="577" spans="14:18" ht="15" thickBot="1">
      <c r="N577" s="6"/>
      <c r="O577" s="6"/>
      <c r="P577" s="6"/>
      <c r="Q577" s="6"/>
      <c r="R577" s="6"/>
    </row>
    <row r="578" spans="14:18" ht="15" thickBot="1">
      <c r="N578" s="6"/>
      <c r="O578" s="6"/>
      <c r="P578" s="6"/>
      <c r="Q578" s="6"/>
      <c r="R578" s="6"/>
    </row>
    <row r="579" spans="14:18" ht="15" thickBot="1">
      <c r="N579" s="6"/>
      <c r="O579" s="6"/>
      <c r="P579" s="6"/>
      <c r="Q579" s="6"/>
      <c r="R579" s="6"/>
    </row>
    <row r="580" spans="14:18" ht="15" thickBot="1">
      <c r="N580" s="6"/>
      <c r="O580" s="6"/>
      <c r="P580" s="6"/>
      <c r="Q580" s="6"/>
      <c r="R580" s="6"/>
    </row>
    <row r="581" spans="14:18" ht="15" thickBot="1">
      <c r="N581" s="6"/>
      <c r="O581" s="6"/>
      <c r="P581" s="6"/>
      <c r="Q581" s="6"/>
      <c r="R581" s="6"/>
    </row>
    <row r="582" spans="14:18" ht="15" thickBot="1">
      <c r="N582" s="6"/>
      <c r="O582" s="6"/>
      <c r="P582" s="6"/>
      <c r="Q582" s="6"/>
      <c r="R582" s="6"/>
    </row>
    <row r="583" spans="14:18" ht="15" thickBot="1">
      <c r="N583" s="6"/>
      <c r="O583" s="6"/>
      <c r="P583" s="6"/>
      <c r="Q583" s="6"/>
      <c r="R583" s="6"/>
    </row>
    <row r="584" spans="14:18" ht="15" thickBot="1">
      <c r="N584" s="6"/>
      <c r="O584" s="6"/>
      <c r="P584" s="6"/>
      <c r="Q584" s="6"/>
      <c r="R584" s="6"/>
    </row>
    <row r="585" spans="14:18" ht="15" thickBot="1">
      <c r="N585" s="6"/>
      <c r="O585" s="6"/>
      <c r="P585" s="6"/>
      <c r="Q585" s="6"/>
      <c r="R585" s="6"/>
    </row>
    <row r="586" spans="14:18" ht="15" thickBot="1">
      <c r="N586" s="6"/>
      <c r="O586" s="6"/>
      <c r="P586" s="6"/>
      <c r="Q586" s="6"/>
      <c r="R586" s="6"/>
    </row>
    <row r="587" spans="14:18" ht="15" thickBot="1">
      <c r="N587" s="6"/>
      <c r="O587" s="6"/>
      <c r="P587" s="6"/>
      <c r="Q587" s="6"/>
      <c r="R587" s="6"/>
    </row>
    <row r="588" spans="14:18" ht="15" thickBot="1">
      <c r="N588" s="6"/>
      <c r="O588" s="6"/>
      <c r="P588" s="6"/>
      <c r="Q588" s="6"/>
      <c r="R588" s="6"/>
    </row>
    <row r="589" spans="14:18" ht="15" thickBot="1">
      <c r="N589" s="6"/>
      <c r="O589" s="6"/>
      <c r="P589" s="6"/>
      <c r="Q589" s="6"/>
      <c r="R589" s="6"/>
    </row>
    <row r="590" spans="14:18" ht="15" thickBot="1">
      <c r="N590" s="6"/>
      <c r="O590" s="6"/>
      <c r="P590" s="6"/>
      <c r="Q590" s="6"/>
      <c r="R590" s="6"/>
    </row>
    <row r="591" spans="14:18" ht="15" thickBot="1">
      <c r="N591" s="6"/>
      <c r="O591" s="6"/>
      <c r="P591" s="6"/>
      <c r="Q591" s="6"/>
      <c r="R591" s="6"/>
    </row>
    <row r="592" spans="14:18" ht="15" thickBot="1">
      <c r="N592" s="6"/>
      <c r="O592" s="6"/>
      <c r="P592" s="6"/>
      <c r="Q592" s="6"/>
      <c r="R592" s="6"/>
    </row>
    <row r="593" spans="14:18" ht="15" thickBot="1">
      <c r="N593" s="6"/>
      <c r="O593" s="6"/>
      <c r="P593" s="6"/>
      <c r="Q593" s="6"/>
      <c r="R593" s="6"/>
    </row>
    <row r="594" spans="14:18" ht="15" thickBot="1">
      <c r="N594" s="6"/>
      <c r="O594" s="6"/>
      <c r="P594" s="6"/>
      <c r="Q594" s="6"/>
      <c r="R594" s="6"/>
    </row>
    <row r="595" spans="14:18" ht="15" thickBot="1">
      <c r="N595" s="6"/>
      <c r="O595" s="6"/>
      <c r="P595" s="6"/>
      <c r="Q595" s="6"/>
      <c r="R595" s="6"/>
    </row>
    <row r="596" spans="14:18" ht="15" thickBot="1">
      <c r="N596" s="6"/>
      <c r="O596" s="6"/>
      <c r="P596" s="6"/>
      <c r="Q596" s="6"/>
      <c r="R596" s="6"/>
    </row>
    <row r="597" spans="14:18" ht="15" thickBot="1">
      <c r="N597" s="6"/>
      <c r="O597" s="6"/>
      <c r="P597" s="6"/>
      <c r="Q597" s="6"/>
      <c r="R597" s="6"/>
    </row>
    <row r="598" spans="14:18" ht="15" thickBot="1">
      <c r="N598" s="6"/>
      <c r="O598" s="6"/>
      <c r="P598" s="6"/>
      <c r="Q598" s="6"/>
      <c r="R598" s="6"/>
    </row>
    <row r="599" spans="14:18" ht="15" thickBot="1">
      <c r="N599" s="6"/>
      <c r="O599" s="6"/>
      <c r="P599" s="6"/>
      <c r="Q599" s="6"/>
      <c r="R599" s="6"/>
    </row>
    <row r="600" spans="14:18" ht="15" thickBot="1">
      <c r="N600" s="6"/>
      <c r="O600" s="6"/>
      <c r="P600" s="6"/>
      <c r="Q600" s="6"/>
      <c r="R600" s="6"/>
    </row>
    <row r="601" spans="14:18" ht="15" thickBot="1">
      <c r="N601" s="6"/>
      <c r="O601" s="6"/>
      <c r="P601" s="6"/>
      <c r="Q601" s="6"/>
      <c r="R601" s="6"/>
    </row>
    <row r="602" spans="14:18" ht="15" thickBot="1">
      <c r="N602" s="6"/>
      <c r="O602" s="6"/>
      <c r="P602" s="6"/>
      <c r="Q602" s="6"/>
      <c r="R602" s="6"/>
    </row>
    <row r="603" spans="14:18" ht="15" thickBot="1">
      <c r="N603" s="6"/>
      <c r="O603" s="6"/>
      <c r="P603" s="6"/>
      <c r="Q603" s="6"/>
      <c r="R603" s="6"/>
    </row>
    <row r="604" spans="14:18" ht="15" thickBot="1">
      <c r="N604" s="6"/>
      <c r="O604" s="6"/>
      <c r="P604" s="6"/>
      <c r="Q604" s="6"/>
      <c r="R604" s="6"/>
    </row>
    <row r="605" spans="14:18" ht="15" thickBot="1">
      <c r="N605" s="6"/>
      <c r="O605" s="6"/>
      <c r="P605" s="6"/>
      <c r="Q605" s="6"/>
      <c r="R605" s="6"/>
    </row>
    <row r="606" spans="14:18" ht="15" thickBot="1">
      <c r="N606" s="6"/>
      <c r="O606" s="6"/>
      <c r="P606" s="6"/>
      <c r="Q606" s="6"/>
      <c r="R606" s="6"/>
    </row>
    <row r="607" spans="14:18" ht="15" thickBot="1">
      <c r="N607" s="6"/>
      <c r="O607" s="6"/>
      <c r="P607" s="6"/>
      <c r="Q607" s="6"/>
      <c r="R607" s="6"/>
    </row>
    <row r="608" spans="14:18" ht="15" thickBot="1">
      <c r="N608" s="6"/>
      <c r="O608" s="6"/>
      <c r="P608" s="6"/>
      <c r="Q608" s="6"/>
      <c r="R608" s="6"/>
    </row>
    <row r="609" spans="14:18" ht="15" thickBot="1">
      <c r="N609" s="6"/>
      <c r="O609" s="6"/>
      <c r="P609" s="6"/>
      <c r="Q609" s="6"/>
      <c r="R609" s="6"/>
    </row>
    <row r="610" spans="14:18" ht="15" thickBot="1">
      <c r="N610" s="6"/>
      <c r="O610" s="6"/>
      <c r="P610" s="6"/>
      <c r="Q610" s="6"/>
      <c r="R610" s="6"/>
    </row>
    <row r="611" spans="14:18" ht="15" thickBot="1">
      <c r="N611" s="6"/>
      <c r="O611" s="6"/>
      <c r="P611" s="6"/>
      <c r="Q611" s="6"/>
      <c r="R611" s="6"/>
    </row>
    <row r="612" spans="14:18" ht="15" thickBot="1">
      <c r="N612" s="6"/>
      <c r="O612" s="6"/>
      <c r="P612" s="6"/>
      <c r="Q612" s="6"/>
      <c r="R612" s="6"/>
    </row>
    <row r="613" spans="14:18" ht="15" thickBot="1">
      <c r="N613" s="6"/>
      <c r="O613" s="6"/>
      <c r="P613" s="6"/>
      <c r="Q613" s="6"/>
      <c r="R613" s="6"/>
    </row>
    <row r="614" spans="14:18" ht="15" thickBot="1">
      <c r="N614" s="6"/>
      <c r="O614" s="6"/>
      <c r="P614" s="6"/>
      <c r="Q614" s="6"/>
      <c r="R614" s="6"/>
    </row>
    <row r="615" spans="14:18" ht="15" thickBot="1">
      <c r="N615" s="6"/>
      <c r="O615" s="6"/>
      <c r="P615" s="6"/>
      <c r="Q615" s="6"/>
      <c r="R615" s="6"/>
    </row>
    <row r="616" spans="14:18" ht="15" thickBot="1">
      <c r="N616" s="6"/>
      <c r="O616" s="6"/>
      <c r="P616" s="6"/>
      <c r="Q616" s="6"/>
      <c r="R616" s="6"/>
    </row>
    <row r="617" spans="14:18" ht="15" thickBot="1">
      <c r="N617" s="6"/>
      <c r="O617" s="6"/>
      <c r="P617" s="6"/>
      <c r="Q617" s="6"/>
      <c r="R617" s="6"/>
    </row>
    <row r="618" spans="14:18" ht="15" thickBot="1">
      <c r="N618" s="6"/>
      <c r="O618" s="6"/>
      <c r="P618" s="6"/>
      <c r="Q618" s="6"/>
      <c r="R618" s="6"/>
    </row>
    <row r="619" spans="14:18" ht="15" thickBot="1">
      <c r="N619" s="6"/>
      <c r="O619" s="6"/>
      <c r="P619" s="6"/>
      <c r="Q619" s="6"/>
      <c r="R619" s="6"/>
    </row>
    <row r="620" spans="14:18" ht="15" thickBot="1">
      <c r="N620" s="6"/>
      <c r="O620" s="6"/>
      <c r="P620" s="6"/>
      <c r="Q620" s="6"/>
      <c r="R620" s="6"/>
    </row>
    <row r="621" spans="14:18" ht="15" thickBot="1">
      <c r="N621" s="6"/>
      <c r="O621" s="6"/>
      <c r="P621" s="6"/>
      <c r="Q621" s="6"/>
      <c r="R621" s="6"/>
    </row>
    <row r="622" spans="14:18" ht="15" thickBot="1">
      <c r="N622" s="6"/>
      <c r="O622" s="6"/>
      <c r="P622" s="6"/>
      <c r="Q622" s="6"/>
      <c r="R622" s="6"/>
    </row>
    <row r="623" spans="14:18" ht="15" thickBot="1">
      <c r="N623" s="6"/>
      <c r="O623" s="6"/>
      <c r="P623" s="6"/>
      <c r="Q623" s="6"/>
      <c r="R623" s="6"/>
    </row>
    <row r="624" spans="14:18" ht="15" thickBot="1">
      <c r="N624" s="6"/>
      <c r="O624" s="6"/>
      <c r="P624" s="6"/>
      <c r="Q624" s="6"/>
      <c r="R624" s="6"/>
    </row>
    <row r="625" spans="14:18" ht="15" thickBot="1">
      <c r="N625" s="6"/>
      <c r="O625" s="6"/>
      <c r="P625" s="6"/>
      <c r="Q625" s="6"/>
      <c r="R625" s="6"/>
    </row>
    <row r="626" spans="14:18" ht="15" thickBot="1">
      <c r="N626" s="6"/>
      <c r="O626" s="6"/>
      <c r="P626" s="6"/>
      <c r="Q626" s="6"/>
      <c r="R626" s="6"/>
    </row>
    <row r="627" spans="14:18" ht="15" thickBot="1">
      <c r="N627" s="6"/>
      <c r="O627" s="6"/>
      <c r="P627" s="6"/>
      <c r="Q627" s="6"/>
      <c r="R627" s="6"/>
    </row>
    <row r="628" spans="14:18" ht="15" thickBot="1">
      <c r="N628" s="6"/>
      <c r="O628" s="6"/>
      <c r="P628" s="6"/>
      <c r="Q628" s="6"/>
      <c r="R628" s="6"/>
    </row>
    <row r="629" spans="14:18" ht="15" thickBot="1">
      <c r="N629" s="6"/>
      <c r="O629" s="6"/>
      <c r="P629" s="6"/>
      <c r="Q629" s="6"/>
      <c r="R629" s="6"/>
    </row>
    <row r="630" spans="14:18" ht="15" thickBot="1">
      <c r="N630" s="6"/>
      <c r="O630" s="6"/>
      <c r="P630" s="6"/>
      <c r="Q630" s="6"/>
      <c r="R630" s="6"/>
    </row>
    <row r="631" spans="14:18" ht="15" thickBot="1">
      <c r="N631" s="6"/>
      <c r="O631" s="6"/>
      <c r="P631" s="6"/>
      <c r="Q631" s="6"/>
      <c r="R631" s="6"/>
    </row>
    <row r="632" spans="14:18" ht="15" thickBot="1">
      <c r="N632" s="6"/>
      <c r="O632" s="6"/>
      <c r="P632" s="6"/>
      <c r="Q632" s="6"/>
      <c r="R632" s="6"/>
    </row>
    <row r="633" spans="14:18" ht="15" thickBot="1">
      <c r="N633" s="6"/>
      <c r="O633" s="6"/>
      <c r="P633" s="6"/>
      <c r="Q633" s="6"/>
      <c r="R633" s="6"/>
    </row>
    <row r="634" spans="14:18" ht="15" thickBot="1">
      <c r="N634" s="6"/>
      <c r="O634" s="6"/>
      <c r="P634" s="6"/>
      <c r="Q634" s="6"/>
      <c r="R634" s="6"/>
    </row>
    <row r="635" spans="14:18" ht="15" thickBot="1">
      <c r="N635" s="6"/>
      <c r="O635" s="6"/>
      <c r="P635" s="6"/>
      <c r="Q635" s="6"/>
      <c r="R635" s="6"/>
    </row>
    <row r="636" spans="14:18" ht="15" thickBot="1">
      <c r="N636" s="6"/>
      <c r="O636" s="6"/>
      <c r="P636" s="6"/>
      <c r="Q636" s="6"/>
      <c r="R636" s="6"/>
    </row>
    <row r="637" spans="14:18" ht="15" thickBot="1">
      <c r="N637" s="6"/>
      <c r="O637" s="6"/>
      <c r="P637" s="6"/>
      <c r="Q637" s="6"/>
      <c r="R637" s="6"/>
    </row>
    <row r="638" spans="14:18" ht="15" thickBot="1">
      <c r="N638" s="6"/>
      <c r="O638" s="6"/>
      <c r="P638" s="6"/>
      <c r="Q638" s="6"/>
      <c r="R638" s="6"/>
    </row>
    <row r="639" spans="14:18" ht="15" thickBot="1">
      <c r="N639" s="6"/>
      <c r="O639" s="6"/>
      <c r="P639" s="6"/>
      <c r="Q639" s="6"/>
      <c r="R639" s="6"/>
    </row>
    <row r="640" spans="14:18" ht="15" thickBot="1">
      <c r="N640" s="6"/>
      <c r="O640" s="6"/>
      <c r="P640" s="6"/>
      <c r="Q640" s="6"/>
      <c r="R640" s="6"/>
    </row>
    <row r="641" spans="14:18" ht="15" thickBot="1">
      <c r="N641" s="6"/>
      <c r="O641" s="6"/>
      <c r="P641" s="6"/>
      <c r="Q641" s="6"/>
      <c r="R641" s="6"/>
    </row>
    <row r="642" spans="14:18" ht="15" thickBot="1">
      <c r="N642" s="6"/>
      <c r="O642" s="6"/>
      <c r="P642" s="6"/>
      <c r="Q642" s="6"/>
      <c r="R642" s="6"/>
    </row>
    <row r="643" spans="14:18" ht="15" thickBot="1">
      <c r="N643" s="6"/>
      <c r="O643" s="6"/>
      <c r="P643" s="6"/>
      <c r="Q643" s="6"/>
      <c r="R643" s="6"/>
    </row>
    <row r="644" spans="14:18" ht="15" thickBot="1">
      <c r="N644" s="6"/>
      <c r="O644" s="6"/>
      <c r="P644" s="6"/>
      <c r="Q644" s="6"/>
      <c r="R644" s="6"/>
    </row>
    <row r="645" spans="14:18" ht="15" thickBot="1">
      <c r="N645" s="6"/>
      <c r="O645" s="6"/>
      <c r="P645" s="6"/>
      <c r="Q645" s="6"/>
      <c r="R645" s="6"/>
    </row>
    <row r="646" spans="14:18" ht="15" thickBot="1">
      <c r="N646" s="6"/>
      <c r="O646" s="6"/>
      <c r="P646" s="6"/>
      <c r="Q646" s="6"/>
      <c r="R646" s="6"/>
    </row>
    <row r="647" spans="14:18" ht="15" thickBot="1">
      <c r="N647" s="6"/>
      <c r="O647" s="6"/>
      <c r="P647" s="6"/>
      <c r="Q647" s="6"/>
      <c r="R647" s="6"/>
    </row>
    <row r="648" spans="14:18" ht="15" thickBot="1">
      <c r="N648" s="6"/>
      <c r="O648" s="6"/>
      <c r="P648" s="6"/>
      <c r="Q648" s="6"/>
      <c r="R648" s="6"/>
    </row>
    <row r="649" spans="14:18" ht="15" thickBot="1">
      <c r="N649" s="6"/>
      <c r="O649" s="6"/>
      <c r="P649" s="6"/>
      <c r="Q649" s="6"/>
      <c r="R649" s="6"/>
    </row>
    <row r="650" spans="14:18" ht="15" thickBot="1">
      <c r="N650" s="6"/>
      <c r="O650" s="6"/>
      <c r="P650" s="6"/>
      <c r="Q650" s="6"/>
      <c r="R650" s="6"/>
    </row>
    <row r="651" spans="14:18" ht="15" thickBot="1">
      <c r="N651" s="6"/>
      <c r="O651" s="6"/>
      <c r="P651" s="6"/>
      <c r="Q651" s="6"/>
      <c r="R651" s="6"/>
    </row>
    <row r="652" spans="14:18" ht="15" thickBot="1">
      <c r="N652" s="6"/>
      <c r="O652" s="6"/>
      <c r="P652" s="6"/>
      <c r="Q652" s="6"/>
      <c r="R652" s="6"/>
    </row>
    <row r="653" spans="14:18" ht="15" thickBot="1">
      <c r="N653" s="6"/>
      <c r="O653" s="6"/>
      <c r="P653" s="6"/>
      <c r="Q653" s="6"/>
      <c r="R653" s="6"/>
    </row>
    <row r="654" spans="14:18" ht="15" thickBot="1">
      <c r="N654" s="6"/>
      <c r="O654" s="6"/>
      <c r="P654" s="6"/>
      <c r="Q654" s="6"/>
      <c r="R654" s="6"/>
    </row>
    <row r="655" spans="14:18" ht="15" thickBot="1">
      <c r="N655" s="6"/>
      <c r="O655" s="6"/>
      <c r="P655" s="6"/>
      <c r="Q655" s="6"/>
      <c r="R655" s="6"/>
    </row>
    <row r="656" spans="14:18" ht="15" thickBot="1">
      <c r="N656" s="6"/>
      <c r="O656" s="6"/>
      <c r="P656" s="6"/>
      <c r="Q656" s="6"/>
      <c r="R656" s="6"/>
    </row>
    <row r="657" spans="14:18" ht="15" thickBot="1">
      <c r="N657" s="6"/>
      <c r="O657" s="6"/>
      <c r="P657" s="6"/>
      <c r="Q657" s="6"/>
      <c r="R657" s="6"/>
    </row>
    <row r="658" spans="14:18" ht="15" thickBot="1">
      <c r="N658" s="6"/>
      <c r="O658" s="6"/>
      <c r="P658" s="6"/>
      <c r="Q658" s="6"/>
      <c r="R658" s="6"/>
    </row>
    <row r="659" spans="14:18" ht="15" thickBot="1">
      <c r="N659" s="6"/>
      <c r="O659" s="6"/>
      <c r="P659" s="6"/>
      <c r="Q659" s="6"/>
      <c r="R659" s="6"/>
    </row>
    <row r="660" spans="14:18" ht="15" thickBot="1">
      <c r="N660" s="6"/>
      <c r="O660" s="6"/>
      <c r="P660" s="6"/>
      <c r="Q660" s="6"/>
      <c r="R660" s="6"/>
    </row>
    <row r="661" spans="14:18" ht="15" thickBot="1">
      <c r="N661" s="6"/>
      <c r="O661" s="6"/>
      <c r="P661" s="6"/>
      <c r="Q661" s="6"/>
      <c r="R661" s="6"/>
    </row>
    <row r="662" spans="14:18" ht="15" thickBot="1">
      <c r="N662" s="6"/>
      <c r="O662" s="6"/>
      <c r="P662" s="6"/>
      <c r="Q662" s="6"/>
      <c r="R662" s="6"/>
    </row>
    <row r="663" spans="14:18" ht="15" thickBot="1">
      <c r="N663" s="6"/>
      <c r="O663" s="6"/>
      <c r="P663" s="6"/>
      <c r="Q663" s="6"/>
      <c r="R663" s="6"/>
    </row>
    <row r="664" spans="14:18" ht="15" thickBot="1">
      <c r="N664" s="6"/>
      <c r="O664" s="6"/>
      <c r="P664" s="6"/>
      <c r="Q664" s="6"/>
      <c r="R664" s="6"/>
    </row>
    <row r="665" spans="14:18" ht="15" thickBot="1">
      <c r="N665" s="6"/>
      <c r="O665" s="6"/>
      <c r="P665" s="6"/>
      <c r="Q665" s="6"/>
      <c r="R665" s="6"/>
    </row>
    <row r="666" spans="14:18" ht="15" thickBot="1">
      <c r="N666" s="6"/>
      <c r="O666" s="6"/>
      <c r="P666" s="6"/>
      <c r="Q666" s="6"/>
      <c r="R666" s="6"/>
    </row>
    <row r="667" spans="14:18" ht="15" thickBot="1">
      <c r="N667" s="6"/>
      <c r="O667" s="6"/>
      <c r="P667" s="6"/>
      <c r="Q667" s="6"/>
      <c r="R667" s="6"/>
    </row>
    <row r="668" spans="14:18" ht="15" thickBot="1">
      <c r="N668" s="6"/>
      <c r="O668" s="6"/>
      <c r="P668" s="6"/>
      <c r="Q668" s="6"/>
      <c r="R668" s="6"/>
    </row>
    <row r="669" spans="14:18" ht="15" thickBot="1">
      <c r="N669" s="6"/>
      <c r="O669" s="6"/>
      <c r="P669" s="6"/>
      <c r="Q669" s="6"/>
      <c r="R669" s="6"/>
    </row>
    <row r="670" spans="14:18" ht="15" thickBot="1">
      <c r="N670" s="6"/>
      <c r="O670" s="6"/>
      <c r="P670" s="6"/>
      <c r="Q670" s="6"/>
      <c r="R670" s="6"/>
    </row>
    <row r="671" spans="14:18" ht="15" thickBot="1">
      <c r="N671" s="6"/>
      <c r="O671" s="6"/>
      <c r="P671" s="6"/>
      <c r="Q671" s="6"/>
      <c r="R671" s="6"/>
    </row>
    <row r="672" spans="14:18" ht="15" thickBot="1">
      <c r="N672" s="6"/>
      <c r="O672" s="6"/>
      <c r="P672" s="6"/>
      <c r="Q672" s="6"/>
      <c r="R672" s="6"/>
    </row>
    <row r="673" spans="14:18" ht="15" thickBot="1">
      <c r="N673" s="6"/>
      <c r="O673" s="6"/>
      <c r="P673" s="6"/>
      <c r="Q673" s="6"/>
      <c r="R673" s="6"/>
    </row>
    <row r="674" spans="14:18" ht="15" thickBot="1">
      <c r="N674" s="6"/>
      <c r="O674" s="6"/>
      <c r="P674" s="6"/>
      <c r="Q674" s="6"/>
      <c r="R674" s="6"/>
    </row>
    <row r="675" spans="14:18" ht="15" thickBot="1">
      <c r="N675" s="6"/>
      <c r="O675" s="6"/>
      <c r="P675" s="6"/>
      <c r="Q675" s="6"/>
      <c r="R675" s="6"/>
    </row>
    <row r="676" spans="14:18" ht="15" thickBot="1">
      <c r="N676" s="6"/>
      <c r="O676" s="6"/>
      <c r="P676" s="6"/>
      <c r="Q676" s="6"/>
      <c r="R676" s="6"/>
    </row>
    <row r="677" spans="14:18" ht="15" thickBot="1">
      <c r="N677" s="6"/>
      <c r="O677" s="6"/>
      <c r="P677" s="6"/>
      <c r="Q677" s="6"/>
      <c r="R677" s="6"/>
    </row>
    <row r="678" spans="14:18" ht="15" thickBot="1">
      <c r="N678" s="6"/>
      <c r="O678" s="6"/>
      <c r="P678" s="6"/>
      <c r="Q678" s="6"/>
      <c r="R678" s="6"/>
    </row>
    <row r="679" spans="14:18" ht="15" thickBot="1">
      <c r="N679" s="6"/>
      <c r="O679" s="6"/>
      <c r="P679" s="6"/>
      <c r="Q679" s="6"/>
      <c r="R679" s="6"/>
    </row>
    <row r="680" spans="14:18" ht="15" thickBot="1">
      <c r="N680" s="6"/>
      <c r="O680" s="6"/>
      <c r="P680" s="6"/>
      <c r="Q680" s="6"/>
      <c r="R680" s="6"/>
    </row>
    <row r="681" spans="14:18" ht="15" thickBot="1">
      <c r="N681" s="6"/>
      <c r="O681" s="6"/>
      <c r="P681" s="6"/>
      <c r="Q681" s="6"/>
      <c r="R681" s="6"/>
    </row>
    <row r="682" spans="14:18" ht="15" thickBot="1">
      <c r="N682" s="6"/>
      <c r="O682" s="6"/>
      <c r="P682" s="6"/>
      <c r="Q682" s="6"/>
      <c r="R682" s="6"/>
    </row>
    <row r="683" spans="14:18" ht="15" thickBot="1">
      <c r="N683" s="6"/>
      <c r="O683" s="6"/>
      <c r="P683" s="6"/>
      <c r="Q683" s="6"/>
      <c r="R683" s="6"/>
    </row>
    <row r="684" spans="14:18" ht="15" thickBot="1">
      <c r="N684" s="6"/>
      <c r="O684" s="6"/>
      <c r="P684" s="6"/>
      <c r="Q684" s="6"/>
      <c r="R684" s="6"/>
    </row>
    <row r="685" spans="14:18" ht="15" thickBot="1">
      <c r="N685" s="6"/>
      <c r="O685" s="6"/>
      <c r="P685" s="6"/>
      <c r="Q685" s="6"/>
      <c r="R685" s="6"/>
    </row>
    <row r="686" spans="14:18" ht="15" thickBot="1">
      <c r="N686" s="6"/>
      <c r="O686" s="6"/>
      <c r="P686" s="6"/>
      <c r="Q686" s="6"/>
      <c r="R686" s="6"/>
    </row>
    <row r="687" spans="14:18" ht="15" thickBot="1">
      <c r="N687" s="6"/>
      <c r="O687" s="6"/>
      <c r="P687" s="6"/>
      <c r="Q687" s="6"/>
      <c r="R687" s="6"/>
    </row>
    <row r="688" spans="14:18" ht="15" thickBot="1">
      <c r="N688" s="6"/>
      <c r="O688" s="6"/>
      <c r="P688" s="6"/>
      <c r="Q688" s="6"/>
      <c r="R688" s="6"/>
    </row>
    <row r="689" spans="14:18" ht="15" thickBot="1">
      <c r="N689" s="6"/>
      <c r="O689" s="6"/>
      <c r="P689" s="6"/>
      <c r="Q689" s="6"/>
      <c r="R689" s="6"/>
    </row>
    <row r="690" spans="14:18" ht="15" thickBot="1">
      <c r="N690" s="6"/>
      <c r="O690" s="6"/>
      <c r="P690" s="6"/>
      <c r="Q690" s="6"/>
      <c r="R690" s="6"/>
    </row>
    <row r="691" spans="14:18" ht="15" thickBot="1">
      <c r="N691" s="6"/>
      <c r="O691" s="6"/>
      <c r="P691" s="6"/>
      <c r="Q691" s="6"/>
      <c r="R691" s="6"/>
    </row>
    <row r="692" spans="14:18" ht="15" thickBot="1">
      <c r="N692" s="6"/>
      <c r="O692" s="6"/>
      <c r="P692" s="6"/>
      <c r="Q692" s="6"/>
      <c r="R692" s="6"/>
    </row>
    <row r="693" spans="14:18" ht="15" thickBot="1">
      <c r="N693" s="6"/>
      <c r="O693" s="6"/>
      <c r="P693" s="6"/>
      <c r="Q693" s="6"/>
      <c r="R693" s="6"/>
    </row>
    <row r="694" spans="14:18" ht="15" thickBot="1">
      <c r="N694" s="6"/>
      <c r="O694" s="6"/>
      <c r="P694" s="6"/>
      <c r="Q694" s="6"/>
      <c r="R694" s="6"/>
    </row>
    <row r="695" spans="14:18" ht="15" thickBot="1">
      <c r="N695" s="6"/>
      <c r="O695" s="6"/>
      <c r="P695" s="6"/>
      <c r="Q695" s="6"/>
      <c r="R695" s="6"/>
    </row>
    <row r="696" spans="14:18" ht="15" thickBot="1">
      <c r="N696" s="6"/>
      <c r="O696" s="6"/>
      <c r="P696" s="6"/>
      <c r="Q696" s="6"/>
      <c r="R696" s="6"/>
    </row>
    <row r="697" spans="14:18" ht="15" thickBot="1">
      <c r="N697" s="6"/>
      <c r="O697" s="6"/>
      <c r="P697" s="6"/>
      <c r="Q697" s="6"/>
      <c r="R697" s="6"/>
    </row>
    <row r="698" spans="14:18" ht="15" thickBot="1">
      <c r="N698" s="6"/>
      <c r="O698" s="6"/>
      <c r="P698" s="6"/>
      <c r="Q698" s="6"/>
      <c r="R698" s="6"/>
    </row>
    <row r="699" spans="14:18" ht="15" thickBot="1">
      <c r="N699" s="6"/>
      <c r="O699" s="6"/>
      <c r="P699" s="6"/>
      <c r="Q699" s="6"/>
      <c r="R699" s="6"/>
    </row>
    <row r="700" spans="14:18" ht="15" thickBot="1">
      <c r="N700" s="6"/>
      <c r="O700" s="6"/>
      <c r="P700" s="6"/>
      <c r="Q700" s="6"/>
      <c r="R700" s="6"/>
    </row>
    <row r="701" spans="14:18" ht="15" thickBot="1">
      <c r="N701" s="6"/>
      <c r="O701" s="6"/>
      <c r="P701" s="6"/>
      <c r="Q701" s="6"/>
      <c r="R701" s="6"/>
    </row>
    <row r="702" spans="14:18" ht="15" thickBot="1">
      <c r="N702" s="6"/>
      <c r="O702" s="6"/>
      <c r="P702" s="6"/>
      <c r="Q702" s="6"/>
      <c r="R702" s="6"/>
    </row>
    <row r="703" spans="14:18" ht="15" thickBot="1">
      <c r="N703" s="6"/>
      <c r="O703" s="6"/>
      <c r="P703" s="6"/>
      <c r="Q703" s="6"/>
      <c r="R703" s="6"/>
    </row>
    <row r="704" spans="14:18" ht="15" thickBot="1">
      <c r="N704" s="6"/>
      <c r="O704" s="6"/>
      <c r="P704" s="6"/>
      <c r="Q704" s="6"/>
      <c r="R704" s="6"/>
    </row>
    <row r="705" spans="14:18" ht="15" thickBot="1">
      <c r="N705" s="6"/>
      <c r="O705" s="6"/>
      <c r="P705" s="6"/>
      <c r="Q705" s="6"/>
      <c r="R705" s="6"/>
    </row>
    <row r="706" spans="14:18" ht="15" thickBot="1">
      <c r="N706" s="6"/>
      <c r="O706" s="6"/>
      <c r="P706" s="6"/>
      <c r="Q706" s="6"/>
      <c r="R706" s="6"/>
    </row>
    <row r="707" spans="14:18" ht="15" thickBot="1">
      <c r="N707" s="6"/>
      <c r="O707" s="6"/>
      <c r="P707" s="6"/>
      <c r="Q707" s="6"/>
      <c r="R707" s="6"/>
    </row>
    <row r="708" spans="14:18" ht="15" thickBot="1">
      <c r="N708" s="6"/>
      <c r="O708" s="6"/>
      <c r="P708" s="6"/>
      <c r="Q708" s="6"/>
      <c r="R708" s="6"/>
    </row>
    <row r="709" spans="14:18" ht="15" thickBot="1">
      <c r="N709" s="6"/>
      <c r="O709" s="6"/>
      <c r="P709" s="6"/>
      <c r="Q709" s="6"/>
      <c r="R709" s="6"/>
    </row>
    <row r="710" spans="14:18" ht="15" thickBot="1">
      <c r="N710" s="6"/>
      <c r="O710" s="6"/>
      <c r="P710" s="6"/>
      <c r="Q710" s="6"/>
      <c r="R710" s="6"/>
    </row>
    <row r="711" spans="14:18" ht="15" thickBot="1">
      <c r="N711" s="6"/>
      <c r="O711" s="6"/>
      <c r="P711" s="6"/>
      <c r="Q711" s="6"/>
      <c r="R711" s="6"/>
    </row>
    <row r="712" spans="14:18" ht="15" thickBot="1">
      <c r="N712" s="6"/>
      <c r="O712" s="6"/>
      <c r="P712" s="6"/>
      <c r="Q712" s="6"/>
      <c r="R712" s="6"/>
    </row>
    <row r="713" spans="14:18" ht="15" thickBot="1">
      <c r="N713" s="6"/>
      <c r="O713" s="6"/>
      <c r="P713" s="6"/>
      <c r="Q713" s="6"/>
      <c r="R713" s="6"/>
    </row>
    <row r="714" spans="14:18" ht="15" thickBot="1">
      <c r="N714" s="6"/>
      <c r="O714" s="6"/>
      <c r="P714" s="6"/>
      <c r="Q714" s="6"/>
      <c r="R714" s="6"/>
    </row>
    <row r="715" spans="14:18" ht="15" thickBot="1">
      <c r="N715" s="6"/>
      <c r="O715" s="6"/>
      <c r="P715" s="6"/>
      <c r="Q715" s="6"/>
      <c r="R715" s="6"/>
    </row>
    <row r="716" spans="14:18" ht="15" thickBot="1">
      <c r="N716" s="6"/>
      <c r="O716" s="6"/>
      <c r="P716" s="6"/>
      <c r="Q716" s="6"/>
      <c r="R716" s="6"/>
    </row>
    <row r="717" spans="14:18" ht="15" thickBot="1">
      <c r="N717" s="6"/>
      <c r="O717" s="6"/>
      <c r="P717" s="6"/>
      <c r="Q717" s="6"/>
      <c r="R717" s="6"/>
    </row>
    <row r="718" spans="14:18" ht="15" thickBot="1">
      <c r="N718" s="6"/>
      <c r="O718" s="6"/>
      <c r="P718" s="6"/>
      <c r="Q718" s="6"/>
      <c r="R718" s="6"/>
    </row>
    <row r="719" spans="14:18" ht="15" thickBot="1">
      <c r="N719" s="6"/>
      <c r="O719" s="6"/>
      <c r="P719" s="6"/>
      <c r="Q719" s="6"/>
      <c r="R719" s="6"/>
    </row>
    <row r="720" spans="14:18" ht="15" thickBot="1">
      <c r="N720" s="6"/>
      <c r="O720" s="6"/>
      <c r="P720" s="6"/>
      <c r="Q720" s="6"/>
      <c r="R720" s="6"/>
    </row>
    <row r="721" spans="14:18" ht="15" thickBot="1">
      <c r="N721" s="6"/>
      <c r="O721" s="6"/>
      <c r="P721" s="6"/>
      <c r="Q721" s="6"/>
      <c r="R721" s="6"/>
    </row>
    <row r="722" spans="14:18" ht="15" thickBot="1">
      <c r="N722" s="6"/>
      <c r="O722" s="6"/>
      <c r="P722" s="6"/>
      <c r="Q722" s="6"/>
      <c r="R722" s="6"/>
    </row>
    <row r="723" spans="14:18" ht="15" thickBot="1">
      <c r="N723" s="6"/>
      <c r="O723" s="6"/>
      <c r="P723" s="6"/>
      <c r="Q723" s="6"/>
      <c r="R723" s="6"/>
    </row>
    <row r="724" spans="14:18" ht="15" thickBot="1">
      <c r="N724" s="6"/>
      <c r="O724" s="6"/>
      <c r="P724" s="6"/>
      <c r="Q724" s="6"/>
      <c r="R724" s="6"/>
    </row>
    <row r="725" spans="14:18" ht="15" thickBot="1">
      <c r="N725" s="6"/>
      <c r="O725" s="6"/>
      <c r="P725" s="6"/>
      <c r="Q725" s="6"/>
      <c r="R725" s="6"/>
    </row>
    <row r="726" spans="14:18" ht="15" thickBot="1">
      <c r="N726" s="6"/>
      <c r="O726" s="6"/>
      <c r="P726" s="6"/>
      <c r="Q726" s="6"/>
      <c r="R726" s="6"/>
    </row>
    <row r="727" spans="14:18" ht="15" thickBot="1">
      <c r="N727" s="6"/>
      <c r="O727" s="6"/>
      <c r="P727" s="6"/>
      <c r="Q727" s="6"/>
      <c r="R727" s="6"/>
    </row>
    <row r="728" spans="14:18" ht="15" thickBot="1">
      <c r="N728" s="6"/>
      <c r="O728" s="6"/>
      <c r="P728" s="6"/>
      <c r="Q728" s="6"/>
      <c r="R728" s="6"/>
    </row>
    <row r="729" spans="14:18" ht="15" thickBot="1">
      <c r="N729" s="6"/>
      <c r="O729" s="6"/>
      <c r="P729" s="6"/>
      <c r="Q729" s="6"/>
      <c r="R729" s="6"/>
    </row>
    <row r="730" spans="14:18" ht="15" thickBot="1">
      <c r="N730" s="6"/>
      <c r="O730" s="6"/>
      <c r="P730" s="6"/>
      <c r="Q730" s="6"/>
      <c r="R730" s="6"/>
    </row>
    <row r="731" spans="14:18" ht="15" thickBot="1">
      <c r="N731" s="6"/>
      <c r="O731" s="6"/>
      <c r="P731" s="6"/>
      <c r="Q731" s="6"/>
      <c r="R731" s="6"/>
    </row>
    <row r="732" spans="14:18" ht="15" thickBot="1">
      <c r="N732" s="6"/>
      <c r="O732" s="6"/>
      <c r="P732" s="6"/>
      <c r="Q732" s="6"/>
      <c r="R732" s="6"/>
    </row>
    <row r="733" spans="14:18" ht="15" thickBot="1">
      <c r="N733" s="6"/>
      <c r="O733" s="6"/>
      <c r="P733" s="6"/>
      <c r="Q733" s="6"/>
      <c r="R733" s="6"/>
    </row>
    <row r="734" spans="14:18" ht="15" thickBot="1">
      <c r="N734" s="6"/>
      <c r="O734" s="6"/>
      <c r="P734" s="6"/>
      <c r="Q734" s="6"/>
      <c r="R734" s="6"/>
    </row>
    <row r="735" spans="14:18" ht="15" thickBot="1">
      <c r="N735" s="6"/>
      <c r="O735" s="6"/>
      <c r="P735" s="6"/>
      <c r="Q735" s="6"/>
      <c r="R735" s="6"/>
    </row>
    <row r="736" spans="14:18" ht="15" thickBot="1">
      <c r="N736" s="6"/>
      <c r="O736" s="6"/>
      <c r="P736" s="6"/>
      <c r="Q736" s="6"/>
      <c r="R736" s="6"/>
    </row>
    <row r="737" spans="14:18" ht="15" thickBot="1">
      <c r="N737" s="6"/>
      <c r="O737" s="6"/>
      <c r="P737" s="6"/>
      <c r="Q737" s="6"/>
      <c r="R737" s="6"/>
    </row>
    <row r="738" spans="14:18" ht="15" thickBot="1">
      <c r="N738" s="6"/>
      <c r="O738" s="6"/>
      <c r="P738" s="6"/>
      <c r="Q738" s="6"/>
      <c r="R738" s="6"/>
    </row>
    <row r="739" spans="14:18" ht="15" thickBot="1">
      <c r="N739" s="6"/>
      <c r="O739" s="6"/>
      <c r="P739" s="6"/>
      <c r="Q739" s="6"/>
      <c r="R739" s="6"/>
    </row>
    <row r="740" spans="14:18" ht="15" thickBot="1">
      <c r="N740" s="6"/>
      <c r="O740" s="6"/>
      <c r="P740" s="6"/>
      <c r="Q740" s="6"/>
      <c r="R740" s="6"/>
    </row>
    <row r="741" spans="14:18" ht="15" thickBot="1">
      <c r="N741" s="6"/>
      <c r="O741" s="6"/>
      <c r="P741" s="6"/>
      <c r="Q741" s="6"/>
      <c r="R741" s="6"/>
    </row>
    <row r="742" spans="14:18" ht="15" thickBot="1">
      <c r="N742" s="6"/>
      <c r="O742" s="6"/>
      <c r="P742" s="6"/>
      <c r="Q742" s="6"/>
      <c r="R742" s="6"/>
    </row>
    <row r="743" spans="14:18" ht="15" thickBot="1">
      <c r="N743" s="6"/>
      <c r="O743" s="6"/>
      <c r="P743" s="6"/>
      <c r="Q743" s="6"/>
      <c r="R743" s="6"/>
    </row>
    <row r="744" spans="14:18" ht="15" thickBot="1">
      <c r="N744" s="6"/>
      <c r="O744" s="6"/>
      <c r="P744" s="6"/>
      <c r="Q744" s="6"/>
      <c r="R744" s="6"/>
    </row>
    <row r="745" spans="14:18" ht="15" thickBot="1">
      <c r="N745" s="6"/>
      <c r="O745" s="6"/>
      <c r="P745" s="6"/>
      <c r="Q745" s="6"/>
      <c r="R745" s="6"/>
    </row>
    <row r="746" spans="14:18" ht="15" thickBot="1">
      <c r="N746" s="6"/>
      <c r="O746" s="6"/>
      <c r="P746" s="6"/>
      <c r="Q746" s="6"/>
      <c r="R746" s="6"/>
    </row>
    <row r="747" spans="14:18" ht="15" thickBot="1">
      <c r="N747" s="6"/>
      <c r="O747" s="6"/>
      <c r="P747" s="6"/>
      <c r="Q747" s="6"/>
      <c r="R747" s="6"/>
    </row>
    <row r="748" spans="14:18" ht="15" thickBot="1">
      <c r="N748" s="6"/>
      <c r="O748" s="6"/>
      <c r="P748" s="6"/>
      <c r="Q748" s="6"/>
      <c r="R748" s="6"/>
    </row>
    <row r="749" spans="14:18" ht="15" thickBot="1">
      <c r="N749" s="6"/>
      <c r="O749" s="6"/>
      <c r="P749" s="6"/>
      <c r="Q749" s="6"/>
      <c r="R749" s="6"/>
    </row>
    <row r="750" spans="14:18" ht="15" thickBot="1">
      <c r="N750" s="6"/>
      <c r="O750" s="6"/>
      <c r="P750" s="6"/>
      <c r="Q750" s="6"/>
      <c r="R750" s="6"/>
    </row>
    <row r="751" spans="14:18" ht="15" thickBot="1">
      <c r="N751" s="6"/>
      <c r="O751" s="6"/>
      <c r="P751" s="6"/>
      <c r="Q751" s="6"/>
      <c r="R751" s="6"/>
    </row>
    <row r="752" spans="14:18" ht="15" thickBot="1">
      <c r="N752" s="6"/>
      <c r="O752" s="6"/>
      <c r="P752" s="6"/>
      <c r="Q752" s="6"/>
      <c r="R752" s="6"/>
    </row>
    <row r="753" spans="14:18" ht="15" thickBot="1">
      <c r="N753" s="6"/>
      <c r="O753" s="6"/>
      <c r="P753" s="6"/>
      <c r="Q753" s="6"/>
      <c r="R753" s="6"/>
    </row>
    <row r="754" spans="14:18" ht="15" thickBot="1">
      <c r="N754" s="6"/>
      <c r="O754" s="6"/>
      <c r="P754" s="6"/>
      <c r="Q754" s="6"/>
      <c r="R754" s="6"/>
    </row>
    <row r="755" spans="14:18" ht="15" thickBot="1">
      <c r="N755" s="6"/>
      <c r="O755" s="6"/>
      <c r="P755" s="6"/>
      <c r="Q755" s="6"/>
      <c r="R755" s="6"/>
    </row>
    <row r="756" spans="14:18" ht="15" thickBot="1">
      <c r="N756" s="6"/>
      <c r="O756" s="6"/>
      <c r="P756" s="6"/>
      <c r="Q756" s="6"/>
      <c r="R756" s="6"/>
    </row>
    <row r="757" spans="14:18" ht="15" thickBot="1">
      <c r="N757" s="6"/>
      <c r="O757" s="6"/>
      <c r="P757" s="6"/>
      <c r="Q757" s="6"/>
      <c r="R757" s="6"/>
    </row>
    <row r="758" spans="14:18" ht="15" thickBot="1">
      <c r="N758" s="6"/>
      <c r="O758" s="6"/>
      <c r="P758" s="6"/>
      <c r="Q758" s="6"/>
      <c r="R758" s="6"/>
    </row>
    <row r="759" spans="14:18" ht="15" thickBot="1">
      <c r="N759" s="6"/>
      <c r="O759" s="6"/>
      <c r="P759" s="6"/>
      <c r="Q759" s="6"/>
      <c r="R759" s="6"/>
    </row>
    <row r="760" spans="14:18" ht="15" thickBot="1">
      <c r="N760" s="6"/>
      <c r="O760" s="6"/>
      <c r="P760" s="6"/>
      <c r="Q760" s="6"/>
      <c r="R760" s="6"/>
    </row>
    <row r="761" spans="14:18" ht="15" thickBot="1">
      <c r="N761" s="6"/>
      <c r="O761" s="6"/>
      <c r="P761" s="6"/>
      <c r="Q761" s="6"/>
      <c r="R761" s="6"/>
    </row>
    <row r="762" spans="14:18" ht="15" thickBot="1">
      <c r="N762" s="6"/>
      <c r="O762" s="6"/>
      <c r="P762" s="6"/>
      <c r="Q762" s="6"/>
      <c r="R762" s="6"/>
    </row>
    <row r="763" spans="14:18" ht="15" thickBot="1">
      <c r="N763" s="6"/>
      <c r="O763" s="6"/>
      <c r="P763" s="6"/>
      <c r="Q763" s="6"/>
      <c r="R763" s="6"/>
    </row>
    <row r="764" spans="14:18" ht="15" thickBot="1">
      <c r="N764" s="6"/>
      <c r="O764" s="6"/>
      <c r="P764" s="6"/>
      <c r="Q764" s="6"/>
      <c r="R764" s="6"/>
    </row>
    <row r="765" spans="14:18" ht="15" thickBot="1">
      <c r="N765" s="6"/>
      <c r="O765" s="6"/>
      <c r="P765" s="6"/>
      <c r="Q765" s="6"/>
      <c r="R765" s="6"/>
    </row>
    <row r="766" spans="14:18" ht="15" thickBot="1">
      <c r="N766" s="6"/>
      <c r="O766" s="6"/>
      <c r="P766" s="6"/>
      <c r="Q766" s="6"/>
      <c r="R766" s="6"/>
    </row>
    <row r="767" spans="14:18" ht="15" thickBot="1">
      <c r="N767" s="6"/>
      <c r="O767" s="6"/>
      <c r="P767" s="6"/>
      <c r="Q767" s="6"/>
      <c r="R767" s="6"/>
    </row>
    <row r="768" spans="14:18" ht="15" thickBot="1">
      <c r="N768" s="6"/>
      <c r="O768" s="6"/>
      <c r="P768" s="6"/>
      <c r="Q768" s="6"/>
      <c r="R768" s="6"/>
    </row>
    <row r="769" spans="14:18" ht="15" thickBot="1">
      <c r="N769" s="6"/>
      <c r="O769" s="6"/>
      <c r="P769" s="6"/>
      <c r="Q769" s="6"/>
      <c r="R769" s="6"/>
    </row>
    <row r="770" spans="14:18" ht="15" thickBot="1">
      <c r="N770" s="6"/>
      <c r="O770" s="6"/>
      <c r="P770" s="6"/>
      <c r="Q770" s="6"/>
      <c r="R770" s="6"/>
    </row>
    <row r="771" spans="14:18" ht="15" thickBot="1">
      <c r="N771" s="6"/>
      <c r="O771" s="6"/>
      <c r="P771" s="6"/>
      <c r="Q771" s="6"/>
      <c r="R771" s="6"/>
    </row>
    <row r="772" spans="14:18" ht="15" thickBot="1">
      <c r="N772" s="6"/>
      <c r="O772" s="6"/>
      <c r="P772" s="6"/>
      <c r="Q772" s="6"/>
      <c r="R772" s="6"/>
    </row>
    <row r="773" spans="14:18" ht="15" thickBot="1">
      <c r="N773" s="6"/>
      <c r="O773" s="6"/>
      <c r="P773" s="6"/>
      <c r="Q773" s="6"/>
      <c r="R773" s="6"/>
    </row>
    <row r="774" spans="14:18" ht="15" thickBot="1">
      <c r="N774" s="6"/>
      <c r="O774" s="6"/>
      <c r="P774" s="6"/>
      <c r="Q774" s="6"/>
      <c r="R774" s="6"/>
    </row>
    <row r="775" spans="14:18" ht="15" thickBot="1">
      <c r="N775" s="6"/>
      <c r="O775" s="6"/>
      <c r="P775" s="6"/>
      <c r="Q775" s="6"/>
      <c r="R775" s="6"/>
    </row>
    <row r="776" spans="14:18" ht="15" thickBot="1">
      <c r="N776" s="6"/>
      <c r="O776" s="6"/>
      <c r="P776" s="6"/>
      <c r="Q776" s="6"/>
      <c r="R776" s="6"/>
    </row>
    <row r="777" spans="14:18" ht="15" thickBot="1">
      <c r="N777" s="6"/>
      <c r="O777" s="6"/>
      <c r="P777" s="6"/>
      <c r="Q777" s="6"/>
      <c r="R777" s="6"/>
    </row>
    <row r="778" spans="14:18" ht="15" thickBot="1">
      <c r="N778" s="6"/>
      <c r="O778" s="6"/>
      <c r="P778" s="6"/>
      <c r="Q778" s="6"/>
      <c r="R778" s="6"/>
    </row>
    <row r="779" spans="14:18" ht="15" thickBot="1">
      <c r="N779" s="6"/>
      <c r="O779" s="6"/>
      <c r="P779" s="6"/>
      <c r="Q779" s="6"/>
      <c r="R779" s="6"/>
    </row>
    <row r="780" spans="14:18" ht="15" thickBot="1">
      <c r="N780" s="6"/>
      <c r="O780" s="6"/>
      <c r="P780" s="6"/>
      <c r="Q780" s="6"/>
      <c r="R780" s="6"/>
    </row>
    <row r="781" spans="14:18" ht="15" thickBot="1">
      <c r="N781" s="6"/>
      <c r="O781" s="6"/>
      <c r="P781" s="6"/>
      <c r="Q781" s="6"/>
      <c r="R781" s="6"/>
    </row>
    <row r="782" spans="14:18" ht="15" thickBot="1">
      <c r="N782" s="6"/>
      <c r="O782" s="6"/>
      <c r="P782" s="6"/>
      <c r="Q782" s="6"/>
      <c r="R782" s="6"/>
    </row>
    <row r="783" spans="14:18" ht="15" thickBot="1">
      <c r="N783" s="6"/>
      <c r="O783" s="6"/>
      <c r="P783" s="6"/>
      <c r="Q783" s="6"/>
      <c r="R783" s="6"/>
    </row>
    <row r="784" spans="14:18" ht="15" thickBot="1">
      <c r="N784" s="6"/>
      <c r="O784" s="6"/>
      <c r="P784" s="6"/>
      <c r="Q784" s="6"/>
      <c r="R784" s="6"/>
    </row>
    <row r="785" spans="14:18" ht="15" thickBot="1">
      <c r="N785" s="6"/>
      <c r="O785" s="6"/>
      <c r="P785" s="6"/>
      <c r="Q785" s="6"/>
      <c r="R785" s="6"/>
    </row>
    <row r="786" spans="14:18" ht="15" thickBot="1">
      <c r="N786" s="6"/>
      <c r="O786" s="6"/>
      <c r="P786" s="6"/>
      <c r="Q786" s="6"/>
      <c r="R786" s="6"/>
    </row>
    <row r="787" spans="14:18" ht="15" thickBot="1">
      <c r="N787" s="6"/>
      <c r="O787" s="6"/>
      <c r="P787" s="6"/>
      <c r="Q787" s="6"/>
      <c r="R787" s="6"/>
    </row>
    <row r="788" spans="14:18" ht="15" thickBot="1">
      <c r="N788" s="6"/>
      <c r="O788" s="6"/>
      <c r="P788" s="6"/>
      <c r="Q788" s="6"/>
      <c r="R788" s="6"/>
    </row>
    <row r="789" spans="14:18" ht="15" thickBot="1">
      <c r="N789" s="6"/>
      <c r="O789" s="6"/>
      <c r="P789" s="6"/>
      <c r="Q789" s="6"/>
      <c r="R789" s="6"/>
    </row>
    <row r="790" spans="14:18" ht="15" thickBot="1">
      <c r="N790" s="6"/>
      <c r="O790" s="6"/>
      <c r="P790" s="6"/>
      <c r="Q790" s="6"/>
      <c r="R790" s="6"/>
    </row>
    <row r="791" spans="14:18" ht="15" thickBot="1">
      <c r="N791" s="6"/>
      <c r="O791" s="6"/>
      <c r="P791" s="6"/>
      <c r="Q791" s="6"/>
      <c r="R791" s="6"/>
    </row>
    <row r="792" spans="14:18" ht="15" thickBot="1">
      <c r="N792" s="6"/>
      <c r="O792" s="6"/>
      <c r="P792" s="6"/>
      <c r="Q792" s="6"/>
      <c r="R792" s="6"/>
    </row>
    <row r="793" spans="14:18" ht="15" thickBot="1">
      <c r="N793" s="6"/>
      <c r="O793" s="6"/>
      <c r="P793" s="6"/>
      <c r="Q793" s="6"/>
      <c r="R793" s="6"/>
    </row>
    <row r="794" spans="14:18" ht="15" thickBot="1">
      <c r="N794" s="6"/>
      <c r="O794" s="6"/>
      <c r="P794" s="6"/>
      <c r="Q794" s="6"/>
      <c r="R794" s="6"/>
    </row>
    <row r="795" spans="14:18" ht="15" thickBot="1">
      <c r="N795" s="6"/>
      <c r="O795" s="6"/>
      <c r="P795" s="6"/>
      <c r="Q795" s="6"/>
      <c r="R795" s="6"/>
    </row>
    <row r="796" spans="14:18" ht="15" thickBot="1">
      <c r="N796" s="6"/>
      <c r="O796" s="6"/>
      <c r="P796" s="6"/>
      <c r="Q796" s="6"/>
      <c r="R796" s="6"/>
    </row>
    <row r="797" spans="14:18" ht="15" thickBot="1">
      <c r="N797" s="6"/>
      <c r="O797" s="6"/>
      <c r="P797" s="6"/>
      <c r="Q797" s="6"/>
      <c r="R797" s="6"/>
    </row>
    <row r="798" spans="14:18" ht="15" thickBot="1">
      <c r="N798" s="6"/>
      <c r="O798" s="6"/>
      <c r="P798" s="6"/>
      <c r="Q798" s="6"/>
      <c r="R798" s="6"/>
    </row>
    <row r="799" spans="14:18" ht="15" thickBot="1">
      <c r="N799" s="6"/>
      <c r="O799" s="6"/>
      <c r="P799" s="6"/>
      <c r="Q799" s="6"/>
      <c r="R799" s="6"/>
    </row>
    <row r="800" spans="14:18" ht="15" thickBot="1">
      <c r="N800" s="6"/>
      <c r="O800" s="6"/>
      <c r="P800" s="6"/>
      <c r="Q800" s="6"/>
      <c r="R800" s="6"/>
    </row>
    <row r="801" spans="14:18" ht="15" thickBot="1">
      <c r="N801" s="6"/>
      <c r="O801" s="6"/>
      <c r="P801" s="6"/>
      <c r="Q801" s="6"/>
      <c r="R801" s="6"/>
    </row>
    <row r="802" spans="14:18" ht="15" thickBot="1">
      <c r="N802" s="6"/>
      <c r="O802" s="6"/>
      <c r="P802" s="6"/>
      <c r="Q802" s="6"/>
      <c r="R802" s="6"/>
    </row>
    <row r="803" spans="14:18" ht="15" thickBot="1">
      <c r="N803" s="6"/>
      <c r="O803" s="6"/>
      <c r="P803" s="6"/>
      <c r="Q803" s="6"/>
      <c r="R803" s="6"/>
    </row>
    <row r="804" spans="14:18" ht="15" thickBot="1">
      <c r="N804" s="6"/>
      <c r="O804" s="6"/>
      <c r="P804" s="6"/>
      <c r="Q804" s="6"/>
      <c r="R804" s="6"/>
    </row>
    <row r="805" spans="14:18" ht="15" thickBot="1">
      <c r="N805" s="6"/>
      <c r="O805" s="6"/>
      <c r="P805" s="6"/>
      <c r="Q805" s="6"/>
      <c r="R805" s="6"/>
    </row>
    <row r="806" spans="14:18" ht="15" thickBot="1">
      <c r="N806" s="6"/>
      <c r="O806" s="6"/>
      <c r="P806" s="6"/>
      <c r="Q806" s="6"/>
      <c r="R806" s="6"/>
    </row>
    <row r="807" spans="14:18" ht="15" thickBot="1">
      <c r="N807" s="6"/>
      <c r="O807" s="6"/>
      <c r="P807" s="6"/>
      <c r="Q807" s="6"/>
      <c r="R807" s="6"/>
    </row>
    <row r="808" spans="14:18" ht="15" thickBot="1">
      <c r="N808" s="6"/>
      <c r="O808" s="6"/>
      <c r="P808" s="6"/>
      <c r="Q808" s="6"/>
      <c r="R808" s="6"/>
    </row>
    <row r="809" spans="14:18" ht="15" thickBot="1">
      <c r="N809" s="6"/>
      <c r="O809" s="6"/>
      <c r="P809" s="6"/>
      <c r="Q809" s="6"/>
      <c r="R809" s="6"/>
    </row>
    <row r="810" spans="14:18" ht="15" thickBot="1">
      <c r="N810" s="6"/>
      <c r="O810" s="6"/>
      <c r="P810" s="6"/>
      <c r="Q810" s="6"/>
      <c r="R810" s="6"/>
    </row>
    <row r="811" spans="14:18" ht="15" thickBot="1">
      <c r="N811" s="6"/>
      <c r="O811" s="6"/>
      <c r="P811" s="6"/>
      <c r="Q811" s="6"/>
      <c r="R811" s="6"/>
    </row>
    <row r="812" spans="14:18" ht="15" thickBot="1">
      <c r="N812" s="6"/>
      <c r="O812" s="6"/>
      <c r="P812" s="6"/>
      <c r="Q812" s="6"/>
      <c r="R812" s="6"/>
    </row>
    <row r="813" spans="14:18" ht="15" thickBot="1">
      <c r="N813" s="6"/>
      <c r="O813" s="6"/>
      <c r="P813" s="6"/>
      <c r="Q813" s="6"/>
      <c r="R813" s="6"/>
    </row>
    <row r="814" spans="14:18" ht="15" thickBot="1">
      <c r="N814" s="6"/>
      <c r="O814" s="6"/>
      <c r="P814" s="6"/>
      <c r="Q814" s="6"/>
      <c r="R814" s="6"/>
    </row>
    <row r="815" spans="14:18" ht="15" thickBot="1">
      <c r="N815" s="6"/>
      <c r="O815" s="6"/>
      <c r="P815" s="6"/>
      <c r="Q815" s="6"/>
      <c r="R815" s="6"/>
    </row>
    <row r="816" spans="14:18" ht="15" thickBot="1">
      <c r="N816" s="6"/>
      <c r="O816" s="6"/>
      <c r="P816" s="6"/>
      <c r="Q816" s="6"/>
      <c r="R816" s="6"/>
    </row>
    <row r="817" spans="14:18" ht="15" thickBot="1">
      <c r="N817" s="6"/>
      <c r="O817" s="6"/>
      <c r="P817" s="6"/>
      <c r="Q817" s="6"/>
      <c r="R817" s="6"/>
    </row>
    <row r="818" spans="14:18" ht="15" thickBot="1">
      <c r="N818" s="6"/>
      <c r="O818" s="6"/>
      <c r="P818" s="6"/>
      <c r="Q818" s="6"/>
      <c r="R818" s="6"/>
    </row>
    <row r="819" spans="14:18" ht="15" thickBot="1">
      <c r="N819" s="6"/>
      <c r="O819" s="6"/>
      <c r="P819" s="6"/>
      <c r="Q819" s="6"/>
      <c r="R819" s="6"/>
    </row>
    <row r="820" spans="14:18" ht="15" thickBot="1">
      <c r="N820" s="6"/>
      <c r="O820" s="6"/>
      <c r="P820" s="6"/>
      <c r="Q820" s="6"/>
      <c r="R820" s="6"/>
    </row>
    <row r="821" spans="14:18" ht="15" thickBot="1">
      <c r="N821" s="6"/>
      <c r="O821" s="6"/>
      <c r="P821" s="6"/>
      <c r="Q821" s="6"/>
      <c r="R821" s="6"/>
    </row>
    <row r="822" spans="14:18" ht="15" thickBot="1">
      <c r="N822" s="6"/>
      <c r="O822" s="6"/>
      <c r="P822" s="6"/>
      <c r="Q822" s="6"/>
      <c r="R822" s="6"/>
    </row>
    <row r="823" spans="14:18" ht="15" thickBot="1">
      <c r="N823" s="6"/>
      <c r="O823" s="6"/>
      <c r="P823" s="6"/>
      <c r="Q823" s="6"/>
      <c r="R823" s="6"/>
    </row>
    <row r="824" spans="14:18" ht="15" thickBot="1">
      <c r="N824" s="6"/>
      <c r="O824" s="6"/>
      <c r="P824" s="6"/>
      <c r="Q824" s="6"/>
      <c r="R824" s="6"/>
    </row>
    <row r="825" spans="14:18" ht="15" thickBot="1">
      <c r="N825" s="6"/>
      <c r="O825" s="6"/>
      <c r="P825" s="6"/>
      <c r="Q825" s="6"/>
      <c r="R825" s="6"/>
    </row>
    <row r="826" spans="14:18" ht="15" thickBot="1">
      <c r="N826" s="6"/>
      <c r="O826" s="6"/>
      <c r="P826" s="6"/>
      <c r="Q826" s="6"/>
      <c r="R826" s="6"/>
    </row>
    <row r="827" spans="14:18" ht="15" thickBot="1">
      <c r="N827" s="6"/>
      <c r="O827" s="6"/>
      <c r="P827" s="6"/>
      <c r="Q827" s="6"/>
      <c r="R827" s="6"/>
    </row>
    <row r="828" spans="14:18" ht="15" thickBot="1">
      <c r="N828" s="6"/>
      <c r="O828" s="6"/>
      <c r="P828" s="6"/>
      <c r="Q828" s="6"/>
      <c r="R828" s="6"/>
    </row>
    <row r="829" spans="14:18" ht="15" thickBot="1">
      <c r="N829" s="6"/>
      <c r="O829" s="6"/>
      <c r="P829" s="6"/>
      <c r="Q829" s="6"/>
      <c r="R829" s="6"/>
    </row>
    <row r="830" spans="14:18" ht="15" thickBot="1">
      <c r="N830" s="6"/>
      <c r="O830" s="6"/>
      <c r="P830" s="6"/>
      <c r="Q830" s="6"/>
      <c r="R830" s="6"/>
    </row>
    <row r="831" spans="14:18" ht="15" thickBot="1">
      <c r="N831" s="6"/>
      <c r="O831" s="6"/>
      <c r="P831" s="6"/>
      <c r="Q831" s="6"/>
      <c r="R831" s="6"/>
    </row>
    <row r="832" spans="14:18" ht="15" thickBot="1">
      <c r="N832" s="6"/>
      <c r="O832" s="6"/>
      <c r="P832" s="6"/>
      <c r="Q832" s="6"/>
      <c r="R832" s="6"/>
    </row>
    <row r="833" spans="14:18" ht="15" thickBot="1">
      <c r="N833" s="6"/>
      <c r="O833" s="6"/>
      <c r="P833" s="6"/>
      <c r="Q833" s="6"/>
      <c r="R833" s="6"/>
    </row>
    <row r="834" spans="14:18" ht="15" thickBot="1">
      <c r="N834" s="6"/>
      <c r="O834" s="6"/>
      <c r="P834" s="6"/>
      <c r="Q834" s="6"/>
      <c r="R834" s="6"/>
    </row>
    <row r="835" spans="14:18" ht="15" thickBot="1">
      <c r="N835" s="6"/>
      <c r="O835" s="6"/>
      <c r="P835" s="6"/>
      <c r="Q835" s="6"/>
      <c r="R835" s="6"/>
    </row>
    <row r="836" spans="14:18" ht="15" thickBot="1">
      <c r="N836" s="6"/>
      <c r="O836" s="6"/>
      <c r="P836" s="6"/>
      <c r="Q836" s="6"/>
      <c r="R836" s="6"/>
    </row>
    <row r="837" spans="14:18" ht="15" thickBot="1">
      <c r="N837" s="6"/>
      <c r="O837" s="6"/>
      <c r="P837" s="6"/>
      <c r="Q837" s="6"/>
      <c r="R837" s="6"/>
    </row>
    <row r="838" spans="14:18" ht="15" thickBot="1">
      <c r="N838" s="6"/>
      <c r="O838" s="6"/>
      <c r="P838" s="6"/>
      <c r="Q838" s="6"/>
      <c r="R838" s="6"/>
    </row>
    <row r="839" spans="14:18" ht="15" thickBot="1">
      <c r="N839" s="6"/>
      <c r="O839" s="6"/>
      <c r="P839" s="6"/>
      <c r="Q839" s="6"/>
      <c r="R839" s="6"/>
    </row>
    <row r="840" spans="14:18" ht="15" thickBot="1">
      <c r="N840" s="6"/>
      <c r="O840" s="6"/>
      <c r="P840" s="6"/>
      <c r="Q840" s="6"/>
      <c r="R840" s="6"/>
    </row>
    <row r="841" spans="14:18" ht="15" thickBot="1">
      <c r="N841" s="6"/>
      <c r="O841" s="6"/>
      <c r="P841" s="6"/>
      <c r="Q841" s="6"/>
      <c r="R841" s="6"/>
    </row>
    <row r="842" spans="14:18" ht="15" thickBot="1">
      <c r="N842" s="6"/>
      <c r="O842" s="6"/>
      <c r="P842" s="6"/>
      <c r="Q842" s="6"/>
      <c r="R842" s="6"/>
    </row>
    <row r="843" spans="14:18" ht="15" thickBot="1">
      <c r="N843" s="6"/>
      <c r="O843" s="6"/>
      <c r="P843" s="6"/>
      <c r="Q843" s="6"/>
      <c r="R843" s="6"/>
    </row>
    <row r="844" spans="14:18" ht="15" thickBot="1">
      <c r="N844" s="6"/>
      <c r="O844" s="6"/>
      <c r="P844" s="6"/>
      <c r="Q844" s="6"/>
      <c r="R844" s="6"/>
    </row>
    <row r="845" spans="14:18" ht="15" thickBot="1">
      <c r="N845" s="6"/>
      <c r="O845" s="6"/>
      <c r="P845" s="6"/>
      <c r="Q845" s="6"/>
      <c r="R845" s="6"/>
    </row>
    <row r="846" spans="14:18" ht="15" thickBot="1">
      <c r="N846" s="6"/>
      <c r="O846" s="6"/>
      <c r="P846" s="6"/>
      <c r="Q846" s="6"/>
      <c r="R846" s="6"/>
    </row>
    <row r="847" spans="14:18" ht="15" thickBot="1">
      <c r="N847" s="6"/>
      <c r="O847" s="6"/>
      <c r="P847" s="6"/>
      <c r="Q847" s="6"/>
      <c r="R847" s="6"/>
    </row>
    <row r="848" spans="14:18" ht="15" thickBot="1">
      <c r="N848" s="6"/>
      <c r="O848" s="6"/>
      <c r="P848" s="6"/>
      <c r="Q848" s="6"/>
      <c r="R848" s="6"/>
    </row>
    <row r="849" spans="14:18" ht="15" thickBot="1">
      <c r="N849" s="6"/>
      <c r="O849" s="6"/>
      <c r="P849" s="6"/>
      <c r="Q849" s="6"/>
      <c r="R849" s="6"/>
    </row>
    <row r="850" spans="14:18" ht="15" thickBot="1">
      <c r="N850" s="6"/>
      <c r="O850" s="6"/>
      <c r="P850" s="6"/>
      <c r="Q850" s="6"/>
      <c r="R850" s="6"/>
    </row>
    <row r="851" spans="14:18" ht="15" thickBot="1">
      <c r="N851" s="6"/>
      <c r="O851" s="6"/>
      <c r="P851" s="6"/>
      <c r="Q851" s="6"/>
      <c r="R851" s="6"/>
    </row>
    <row r="852" spans="14:18" ht="15" thickBot="1">
      <c r="N852" s="6"/>
      <c r="O852" s="6"/>
      <c r="P852" s="6"/>
      <c r="Q852" s="6"/>
      <c r="R852" s="6"/>
    </row>
    <row r="853" spans="14:18" ht="15" thickBot="1">
      <c r="N853" s="6"/>
      <c r="O853" s="6"/>
      <c r="P853" s="6"/>
      <c r="Q853" s="6"/>
      <c r="R853" s="6"/>
    </row>
    <row r="854" spans="14:18" ht="15" thickBot="1">
      <c r="N854" s="6"/>
      <c r="O854" s="6"/>
      <c r="P854" s="6"/>
      <c r="Q854" s="6"/>
      <c r="R854" s="6"/>
    </row>
    <row r="855" spans="14:18" ht="15" thickBot="1">
      <c r="N855" s="6"/>
      <c r="O855" s="6"/>
      <c r="P855" s="6"/>
      <c r="Q855" s="6"/>
      <c r="R855" s="6"/>
    </row>
    <row r="856" spans="14:18" ht="15" thickBot="1">
      <c r="N856" s="6"/>
      <c r="O856" s="6"/>
      <c r="P856" s="6"/>
      <c r="Q856" s="6"/>
      <c r="R856" s="6"/>
    </row>
    <row r="857" spans="14:18" ht="15" thickBot="1">
      <c r="N857" s="6"/>
      <c r="O857" s="6"/>
      <c r="P857" s="6"/>
      <c r="Q857" s="6"/>
      <c r="R857" s="6"/>
    </row>
    <row r="858" spans="14:18" ht="15" thickBot="1">
      <c r="N858" s="6"/>
      <c r="O858" s="6"/>
      <c r="P858" s="6"/>
      <c r="Q858" s="6"/>
      <c r="R858" s="6"/>
    </row>
    <row r="859" spans="14:18" ht="15" thickBot="1">
      <c r="N859" s="6"/>
      <c r="O859" s="6"/>
      <c r="P859" s="6"/>
      <c r="Q859" s="6"/>
      <c r="R859" s="6"/>
    </row>
    <row r="860" spans="14:18" ht="15" thickBot="1">
      <c r="N860" s="6"/>
      <c r="O860" s="6"/>
      <c r="P860" s="6"/>
      <c r="Q860" s="6"/>
      <c r="R860" s="6"/>
    </row>
    <row r="861" spans="14:18" ht="15" thickBot="1">
      <c r="N861" s="6"/>
      <c r="O861" s="6"/>
      <c r="P861" s="6"/>
      <c r="Q861" s="6"/>
      <c r="R861" s="6"/>
    </row>
    <row r="862" spans="14:18" ht="15" thickBot="1">
      <c r="N862" s="6"/>
      <c r="O862" s="6"/>
      <c r="P862" s="6"/>
      <c r="Q862" s="6"/>
      <c r="R862" s="6"/>
    </row>
    <row r="863" spans="14:18" ht="15" thickBot="1">
      <c r="N863" s="6"/>
      <c r="O863" s="6"/>
      <c r="P863" s="6"/>
      <c r="Q863" s="6"/>
      <c r="R863" s="6"/>
    </row>
    <row r="864" spans="14:18" ht="15" thickBot="1">
      <c r="N864" s="6"/>
      <c r="O864" s="6"/>
      <c r="P864" s="6"/>
      <c r="Q864" s="6"/>
      <c r="R864" s="6"/>
    </row>
    <row r="865" spans="14:18" ht="15" thickBot="1">
      <c r="N865" s="6"/>
      <c r="O865" s="6"/>
      <c r="P865" s="6"/>
      <c r="Q865" s="6"/>
      <c r="R865" s="6"/>
    </row>
    <row r="866" spans="14:18" ht="15" thickBot="1">
      <c r="N866" s="6"/>
      <c r="O866" s="6"/>
      <c r="P866" s="6"/>
      <c r="Q866" s="6"/>
      <c r="R866" s="6"/>
    </row>
    <row r="867" spans="14:18" ht="15" thickBot="1">
      <c r="N867" s="6"/>
      <c r="O867" s="6"/>
      <c r="P867" s="6"/>
      <c r="Q867" s="6"/>
      <c r="R867" s="6"/>
    </row>
    <row r="868" spans="14:18" ht="15" thickBot="1">
      <c r="N868" s="6"/>
      <c r="O868" s="6"/>
      <c r="P868" s="6"/>
      <c r="Q868" s="6"/>
      <c r="R868" s="6"/>
    </row>
    <row r="869" spans="14:18" ht="15" thickBot="1">
      <c r="N869" s="6"/>
      <c r="O869" s="6"/>
      <c r="P869" s="6"/>
      <c r="Q869" s="6"/>
      <c r="R869" s="6"/>
    </row>
    <row r="870" spans="14:18" ht="15" thickBot="1">
      <c r="N870" s="6"/>
      <c r="O870" s="6"/>
      <c r="P870" s="6"/>
      <c r="Q870" s="6"/>
      <c r="R870" s="6"/>
    </row>
    <row r="871" spans="14:18" ht="15" thickBot="1">
      <c r="N871" s="6"/>
      <c r="O871" s="6"/>
      <c r="P871" s="6"/>
      <c r="Q871" s="6"/>
      <c r="R871" s="6"/>
    </row>
    <row r="872" spans="14:18" ht="15" thickBot="1">
      <c r="N872" s="6"/>
      <c r="O872" s="6"/>
      <c r="P872" s="6"/>
      <c r="Q872" s="6"/>
      <c r="R872" s="6"/>
    </row>
    <row r="873" spans="14:18" ht="15" thickBot="1">
      <c r="N873" s="6"/>
      <c r="O873" s="6"/>
      <c r="P873" s="6"/>
      <c r="Q873" s="6"/>
      <c r="R873" s="6"/>
    </row>
    <row r="874" spans="14:18" ht="15" thickBot="1">
      <c r="N874" s="6"/>
      <c r="O874" s="6"/>
      <c r="P874" s="6"/>
      <c r="Q874" s="6"/>
      <c r="R874" s="6"/>
    </row>
    <row r="875" spans="14:18" ht="15" thickBot="1">
      <c r="N875" s="6"/>
      <c r="O875" s="6"/>
      <c r="P875" s="6"/>
      <c r="Q875" s="6"/>
      <c r="R875" s="6"/>
    </row>
    <row r="876" spans="14:18" ht="15" thickBot="1">
      <c r="N876" s="6"/>
      <c r="O876" s="6"/>
      <c r="P876" s="6"/>
      <c r="Q876" s="6"/>
      <c r="R876" s="6"/>
    </row>
    <row r="877" spans="14:18" ht="15" thickBot="1">
      <c r="N877" s="6"/>
      <c r="O877" s="6"/>
      <c r="P877" s="6"/>
      <c r="Q877" s="6"/>
      <c r="R877" s="6"/>
    </row>
    <row r="878" spans="14:18" ht="15" thickBot="1">
      <c r="N878" s="6"/>
      <c r="O878" s="6"/>
      <c r="P878" s="6"/>
      <c r="Q878" s="6"/>
      <c r="R878" s="6"/>
    </row>
    <row r="879" spans="14:18" ht="15" thickBot="1">
      <c r="N879" s="6"/>
      <c r="O879" s="6"/>
      <c r="P879" s="6"/>
      <c r="Q879" s="6"/>
      <c r="R879" s="6"/>
    </row>
    <row r="880" spans="14:18" ht="15" thickBot="1">
      <c r="N880" s="6"/>
      <c r="O880" s="6"/>
      <c r="P880" s="6"/>
      <c r="Q880" s="6"/>
      <c r="R880" s="6"/>
    </row>
    <row r="881" spans="14:18" ht="15" thickBot="1">
      <c r="N881" s="6"/>
      <c r="O881" s="6"/>
      <c r="P881" s="6"/>
      <c r="Q881" s="6"/>
      <c r="R881" s="6"/>
    </row>
    <row r="882" spans="14:18" ht="15" thickBot="1">
      <c r="N882" s="6"/>
      <c r="O882" s="6"/>
      <c r="P882" s="6"/>
      <c r="Q882" s="6"/>
      <c r="R882" s="6"/>
    </row>
    <row r="883" spans="14:18" ht="15" thickBot="1">
      <c r="N883" s="6"/>
      <c r="O883" s="6"/>
      <c r="P883" s="6"/>
      <c r="Q883" s="6"/>
      <c r="R883" s="6"/>
    </row>
    <row r="884" spans="14:18" ht="15" thickBot="1">
      <c r="N884" s="6"/>
      <c r="O884" s="6"/>
      <c r="P884" s="6"/>
      <c r="Q884" s="6"/>
      <c r="R884" s="6"/>
    </row>
    <row r="885" spans="14:18" ht="15" thickBot="1">
      <c r="N885" s="6"/>
      <c r="O885" s="6"/>
      <c r="P885" s="6"/>
      <c r="Q885" s="6"/>
      <c r="R885" s="6"/>
    </row>
    <row r="886" spans="14:18" ht="15" thickBot="1">
      <c r="N886" s="6"/>
      <c r="O886" s="6"/>
      <c r="P886" s="6"/>
      <c r="Q886" s="6"/>
      <c r="R886" s="6"/>
    </row>
    <row r="887" spans="14:18" ht="15" thickBot="1">
      <c r="N887" s="6"/>
      <c r="O887" s="6"/>
      <c r="P887" s="6"/>
      <c r="Q887" s="6"/>
      <c r="R887" s="6"/>
    </row>
    <row r="888" spans="14:18" ht="15" thickBot="1">
      <c r="N888" s="6"/>
      <c r="O888" s="6"/>
      <c r="P888" s="6"/>
      <c r="Q888" s="6"/>
      <c r="R888" s="6"/>
    </row>
    <row r="889" spans="14:18" ht="15" thickBot="1">
      <c r="N889" s="6"/>
      <c r="O889" s="6"/>
      <c r="P889" s="6"/>
      <c r="Q889" s="6"/>
      <c r="R889" s="6"/>
    </row>
    <row r="890" spans="14:18" ht="15" thickBot="1">
      <c r="N890" s="6"/>
      <c r="O890" s="6"/>
      <c r="P890" s="6"/>
      <c r="Q890" s="6"/>
      <c r="R890" s="6"/>
    </row>
    <row r="891" spans="14:18" ht="15" thickBot="1">
      <c r="N891" s="6"/>
      <c r="O891" s="6"/>
      <c r="P891" s="6"/>
      <c r="Q891" s="6"/>
      <c r="R891" s="6"/>
    </row>
    <row r="892" spans="14:18" ht="15" thickBot="1">
      <c r="N892" s="6"/>
      <c r="O892" s="6"/>
      <c r="P892" s="6"/>
      <c r="Q892" s="6"/>
      <c r="R892" s="6"/>
    </row>
    <row r="893" spans="14:18" ht="15" thickBot="1">
      <c r="N893" s="6"/>
      <c r="O893" s="6"/>
      <c r="P893" s="6"/>
      <c r="Q893" s="6"/>
      <c r="R893" s="6"/>
    </row>
    <row r="894" spans="14:18" ht="15" thickBot="1">
      <c r="N894" s="6"/>
      <c r="O894" s="6"/>
      <c r="P894" s="6"/>
      <c r="Q894" s="6"/>
      <c r="R894" s="6"/>
    </row>
    <row r="895" spans="14:18" ht="15" thickBot="1">
      <c r="N895" s="6"/>
      <c r="O895" s="6"/>
      <c r="P895" s="6"/>
      <c r="Q895" s="6"/>
      <c r="R895" s="6"/>
    </row>
    <row r="896" spans="14:18" ht="15" thickBot="1">
      <c r="N896" s="6"/>
      <c r="O896" s="6"/>
      <c r="P896" s="6"/>
      <c r="Q896" s="6"/>
      <c r="R896" s="6"/>
    </row>
    <row r="897" spans="14:18" ht="15" thickBot="1">
      <c r="N897" s="6"/>
      <c r="O897" s="6"/>
      <c r="P897" s="6"/>
      <c r="Q897" s="6"/>
      <c r="R897" s="6"/>
    </row>
    <row r="898" spans="14:18" ht="15" thickBot="1">
      <c r="N898" s="6"/>
      <c r="O898" s="6"/>
      <c r="P898" s="6"/>
      <c r="Q898" s="6"/>
      <c r="R898" s="6"/>
    </row>
    <row r="899" spans="14:18" ht="15" thickBot="1">
      <c r="N899" s="6"/>
      <c r="O899" s="6"/>
      <c r="P899" s="6"/>
      <c r="Q899" s="6"/>
      <c r="R899" s="6"/>
    </row>
    <row r="900" spans="14:18" ht="15" thickBot="1">
      <c r="N900" s="6"/>
      <c r="O900" s="6"/>
      <c r="P900" s="6"/>
      <c r="Q900" s="6"/>
      <c r="R900" s="6"/>
    </row>
    <row r="901" spans="14:18" ht="15" thickBot="1">
      <c r="N901" s="6"/>
      <c r="O901" s="6"/>
      <c r="P901" s="6"/>
      <c r="Q901" s="6"/>
      <c r="R901" s="6"/>
    </row>
    <row r="902" spans="14:18" ht="15" thickBot="1">
      <c r="N902" s="6"/>
      <c r="O902" s="6"/>
      <c r="P902" s="6"/>
      <c r="Q902" s="6"/>
      <c r="R902" s="6"/>
    </row>
    <row r="903" spans="14:18" ht="15" thickBot="1">
      <c r="N903" s="6"/>
      <c r="O903" s="6"/>
      <c r="P903" s="6"/>
      <c r="Q903" s="6"/>
      <c r="R903" s="6"/>
    </row>
    <row r="904" spans="14:18" ht="15" thickBot="1">
      <c r="N904" s="6"/>
      <c r="O904" s="6"/>
      <c r="P904" s="6"/>
      <c r="Q904" s="6"/>
      <c r="R904" s="6"/>
    </row>
    <row r="905" spans="14:18" ht="15" thickBot="1">
      <c r="N905" s="6"/>
      <c r="O905" s="6"/>
      <c r="P905" s="6"/>
      <c r="Q905" s="6"/>
      <c r="R905" s="6"/>
    </row>
    <row r="906" spans="14:18" ht="15" thickBot="1">
      <c r="N906" s="6"/>
      <c r="O906" s="6"/>
      <c r="P906" s="6"/>
      <c r="Q906" s="6"/>
      <c r="R906" s="6"/>
    </row>
    <row r="907" spans="14:18" ht="15" thickBot="1">
      <c r="N907" s="6"/>
      <c r="O907" s="6"/>
      <c r="P907" s="6"/>
      <c r="Q907" s="6"/>
      <c r="R907" s="6"/>
    </row>
    <row r="908" spans="14:18" ht="15" thickBot="1">
      <c r="N908" s="6"/>
      <c r="O908" s="6"/>
      <c r="P908" s="6"/>
      <c r="Q908" s="6"/>
      <c r="R908" s="6"/>
    </row>
    <row r="909" spans="14:18" ht="15" thickBot="1">
      <c r="N909" s="6"/>
      <c r="O909" s="6"/>
      <c r="P909" s="6"/>
      <c r="Q909" s="6"/>
      <c r="R909" s="6"/>
    </row>
    <row r="910" spans="14:18" ht="15" thickBot="1">
      <c r="N910" s="6"/>
      <c r="O910" s="6"/>
      <c r="P910" s="6"/>
      <c r="Q910" s="6"/>
      <c r="R910" s="6"/>
    </row>
    <row r="911" spans="14:18" ht="15" thickBot="1">
      <c r="N911" s="6"/>
      <c r="O911" s="6"/>
      <c r="P911" s="6"/>
      <c r="Q911" s="6"/>
      <c r="R911" s="6"/>
    </row>
    <row r="912" spans="14:18" ht="15" thickBot="1">
      <c r="N912" s="6"/>
      <c r="O912" s="6"/>
      <c r="P912" s="6"/>
      <c r="Q912" s="6"/>
      <c r="R912" s="6"/>
    </row>
    <row r="913" spans="14:18" ht="15" thickBot="1">
      <c r="N913" s="6"/>
      <c r="O913" s="6"/>
      <c r="P913" s="6"/>
      <c r="Q913" s="6"/>
      <c r="R913" s="6"/>
    </row>
    <row r="914" spans="14:18" ht="15" thickBot="1">
      <c r="N914" s="6"/>
      <c r="O914" s="6"/>
      <c r="P914" s="6"/>
      <c r="Q914" s="6"/>
      <c r="R914" s="6"/>
    </row>
    <row r="915" spans="14:18" ht="15" thickBot="1">
      <c r="N915" s="6"/>
      <c r="O915" s="6"/>
      <c r="P915" s="6"/>
      <c r="Q915" s="6"/>
      <c r="R915" s="6"/>
    </row>
    <row r="916" spans="14:18" ht="15" thickBot="1">
      <c r="N916" s="6"/>
      <c r="O916" s="6"/>
      <c r="P916" s="6"/>
      <c r="Q916" s="6"/>
      <c r="R916" s="6"/>
    </row>
    <row r="917" spans="14:18" ht="15" thickBot="1">
      <c r="N917" s="6"/>
      <c r="O917" s="6"/>
      <c r="P917" s="6"/>
      <c r="Q917" s="6"/>
      <c r="R917" s="6"/>
    </row>
    <row r="918" spans="14:18" ht="15" thickBot="1">
      <c r="N918" s="6"/>
      <c r="O918" s="6"/>
      <c r="P918" s="6"/>
      <c r="Q918" s="6"/>
      <c r="R918" s="6"/>
    </row>
    <row r="919" spans="14:18" ht="15" thickBot="1">
      <c r="N919" s="6"/>
      <c r="O919" s="6"/>
      <c r="P919" s="6"/>
      <c r="Q919" s="6"/>
      <c r="R919" s="6"/>
    </row>
    <row r="920" spans="14:18" ht="15" thickBot="1">
      <c r="N920" s="6"/>
      <c r="O920" s="6"/>
      <c r="P920" s="6"/>
      <c r="Q920" s="6"/>
      <c r="R920" s="6"/>
    </row>
    <row r="921" spans="14:18" ht="15" thickBot="1">
      <c r="N921" s="6"/>
      <c r="O921" s="6"/>
      <c r="P921" s="6"/>
      <c r="Q921" s="6"/>
      <c r="R921" s="6"/>
    </row>
    <row r="922" spans="14:18" ht="15" thickBot="1">
      <c r="N922" s="6"/>
      <c r="O922" s="6"/>
      <c r="P922" s="6"/>
      <c r="Q922" s="6"/>
      <c r="R922" s="6"/>
    </row>
    <row r="923" spans="14:18" ht="15" thickBot="1">
      <c r="N923" s="6"/>
      <c r="O923" s="6"/>
      <c r="P923" s="6"/>
      <c r="Q923" s="6"/>
      <c r="R923" s="6"/>
    </row>
    <row r="924" spans="14:18" ht="15" thickBot="1">
      <c r="N924" s="6"/>
      <c r="O924" s="6"/>
      <c r="P924" s="6"/>
      <c r="Q924" s="6"/>
      <c r="R924" s="6"/>
    </row>
    <row r="925" spans="14:18" ht="15" thickBot="1">
      <c r="N925" s="6"/>
      <c r="O925" s="6"/>
      <c r="P925" s="6"/>
      <c r="Q925" s="6"/>
      <c r="R925" s="6"/>
    </row>
    <row r="926" spans="14:18" ht="15" thickBot="1">
      <c r="N926" s="6"/>
      <c r="O926" s="6"/>
      <c r="P926" s="6"/>
      <c r="Q926" s="6"/>
      <c r="R926" s="6"/>
    </row>
    <row r="927" spans="14:18" ht="15" thickBot="1">
      <c r="N927" s="6"/>
      <c r="O927" s="6"/>
      <c r="P927" s="6"/>
      <c r="Q927" s="6"/>
      <c r="R927" s="6"/>
    </row>
    <row r="928" spans="14:18" ht="15" thickBot="1">
      <c r="N928" s="6"/>
      <c r="O928" s="6"/>
      <c r="P928" s="6"/>
      <c r="Q928" s="6"/>
      <c r="R928" s="6"/>
    </row>
    <row r="929" spans="14:18" ht="15" thickBot="1">
      <c r="N929" s="6"/>
      <c r="O929" s="6"/>
      <c r="P929" s="6"/>
      <c r="Q929" s="6"/>
      <c r="R929" s="6"/>
    </row>
    <row r="930" spans="14:18" ht="15" thickBot="1">
      <c r="N930" s="6"/>
      <c r="O930" s="6"/>
      <c r="P930" s="6"/>
      <c r="Q930" s="6"/>
      <c r="R930" s="6"/>
    </row>
    <row r="931" spans="14:18" ht="15" thickBot="1">
      <c r="N931" s="6"/>
      <c r="O931" s="6"/>
      <c r="P931" s="6"/>
      <c r="Q931" s="6"/>
      <c r="R931" s="6"/>
    </row>
    <row r="932" spans="14:18" ht="15" thickBot="1">
      <c r="N932" s="6"/>
      <c r="O932" s="6"/>
      <c r="P932" s="6"/>
      <c r="Q932" s="6"/>
      <c r="R932" s="6"/>
    </row>
    <row r="933" spans="14:18" ht="15" thickBot="1">
      <c r="N933" s="6"/>
      <c r="O933" s="6"/>
      <c r="P933" s="6"/>
      <c r="Q933" s="6"/>
      <c r="R933" s="6"/>
    </row>
    <row r="934" spans="14:18" ht="15" thickBot="1">
      <c r="N934" s="6"/>
      <c r="O934" s="6"/>
      <c r="P934" s="6"/>
      <c r="Q934" s="6"/>
      <c r="R934" s="6"/>
    </row>
    <row r="935" spans="14:18" ht="15" thickBot="1">
      <c r="N935" s="6"/>
      <c r="O935" s="6"/>
      <c r="P935" s="6"/>
      <c r="Q935" s="6"/>
      <c r="R935" s="6"/>
    </row>
    <row r="936" spans="14:18" ht="15" thickBot="1">
      <c r="N936" s="6"/>
      <c r="O936" s="6"/>
      <c r="P936" s="6"/>
      <c r="Q936" s="6"/>
      <c r="R936" s="6"/>
    </row>
    <row r="937" spans="14:18" ht="15" thickBot="1">
      <c r="N937" s="6"/>
      <c r="O937" s="6"/>
      <c r="P937" s="6"/>
      <c r="Q937" s="6"/>
      <c r="R937" s="6"/>
    </row>
    <row r="938" spans="14:18" ht="15" thickBot="1">
      <c r="N938" s="6"/>
      <c r="O938" s="6"/>
      <c r="P938" s="6"/>
      <c r="Q938" s="6"/>
      <c r="R938" s="6"/>
    </row>
    <row r="939" spans="14:18" ht="15" thickBot="1">
      <c r="N939" s="6"/>
      <c r="O939" s="6"/>
      <c r="P939" s="6"/>
      <c r="Q939" s="6"/>
      <c r="R939" s="6"/>
    </row>
    <row r="940" spans="14:18" ht="15" thickBot="1">
      <c r="N940" s="6"/>
      <c r="O940" s="6"/>
      <c r="P940" s="6"/>
      <c r="Q940" s="6"/>
      <c r="R940" s="6"/>
    </row>
    <row r="941" spans="14:18" ht="15" thickBot="1">
      <c r="N941" s="6"/>
      <c r="O941" s="6"/>
      <c r="P941" s="6"/>
      <c r="Q941" s="6"/>
      <c r="R941" s="6"/>
    </row>
    <row r="942" spans="14:18" ht="15" thickBot="1">
      <c r="N942" s="6"/>
      <c r="O942" s="6"/>
      <c r="P942" s="6"/>
      <c r="Q942" s="6"/>
      <c r="R942" s="6"/>
    </row>
    <row r="943" spans="14:18" ht="15" thickBot="1">
      <c r="N943" s="6"/>
      <c r="O943" s="6"/>
      <c r="P943" s="6"/>
      <c r="Q943" s="6"/>
      <c r="R943" s="6"/>
    </row>
    <row r="944" spans="14:18" ht="15" thickBot="1">
      <c r="N944" s="6"/>
      <c r="O944" s="6"/>
      <c r="P944" s="6"/>
      <c r="Q944" s="6"/>
      <c r="R944" s="6"/>
    </row>
    <row r="945" spans="14:18" ht="15" thickBot="1">
      <c r="N945" s="6"/>
      <c r="O945" s="6"/>
      <c r="P945" s="6"/>
      <c r="Q945" s="6"/>
      <c r="R945" s="6"/>
    </row>
    <row r="946" spans="14:18" ht="15" thickBot="1">
      <c r="N946" s="6"/>
      <c r="O946" s="6"/>
      <c r="P946" s="6"/>
      <c r="Q946" s="6"/>
      <c r="R946" s="6"/>
    </row>
    <row r="947" spans="14:18" ht="15" thickBot="1">
      <c r="N947" s="6"/>
      <c r="O947" s="6"/>
      <c r="P947" s="6"/>
      <c r="Q947" s="6"/>
      <c r="R947" s="6"/>
    </row>
    <row r="948" spans="14:18" ht="15" thickBot="1">
      <c r="N948" s="6"/>
      <c r="O948" s="6"/>
      <c r="P948" s="6"/>
      <c r="Q948" s="6"/>
      <c r="R948" s="6"/>
    </row>
    <row r="949" spans="14:18" ht="15" thickBot="1">
      <c r="N949" s="6"/>
      <c r="O949" s="6"/>
      <c r="P949" s="6"/>
      <c r="Q949" s="6"/>
      <c r="R949" s="6"/>
    </row>
    <row r="950" spans="14:18" ht="15" thickBot="1">
      <c r="N950" s="6"/>
      <c r="O950" s="6"/>
      <c r="P950" s="6"/>
      <c r="Q950" s="6"/>
      <c r="R950" s="6"/>
    </row>
    <row r="951" spans="14:18" ht="15" thickBot="1">
      <c r="N951" s="6"/>
      <c r="O951" s="6"/>
      <c r="P951" s="6"/>
      <c r="Q951" s="6"/>
      <c r="R951" s="6"/>
    </row>
    <row r="952" spans="14:18" ht="15" thickBot="1">
      <c r="N952" s="6"/>
      <c r="O952" s="6"/>
      <c r="P952" s="6"/>
      <c r="Q952" s="6"/>
      <c r="R952" s="6"/>
    </row>
    <row r="953" spans="14:18" ht="15" thickBot="1">
      <c r="N953" s="6"/>
      <c r="O953" s="6"/>
      <c r="P953" s="6"/>
      <c r="Q953" s="6"/>
      <c r="R953" s="6"/>
    </row>
    <row r="954" spans="14:18" ht="15" thickBot="1">
      <c r="N954" s="6"/>
      <c r="O954" s="6"/>
      <c r="P954" s="6"/>
      <c r="Q954" s="6"/>
      <c r="R954" s="6"/>
    </row>
    <row r="955" spans="14:18" ht="15" thickBot="1">
      <c r="N955" s="6"/>
      <c r="O955" s="6"/>
      <c r="P955" s="6"/>
      <c r="Q955" s="6"/>
      <c r="R955" s="6"/>
    </row>
    <row r="956" spans="14:18" ht="15" thickBot="1">
      <c r="N956" s="6"/>
      <c r="O956" s="6"/>
      <c r="P956" s="6"/>
      <c r="Q956" s="6"/>
      <c r="R956" s="6"/>
    </row>
    <row r="957" spans="14:18" ht="15" thickBot="1">
      <c r="N957" s="6"/>
      <c r="O957" s="6"/>
      <c r="P957" s="6"/>
      <c r="Q957" s="6"/>
      <c r="R957" s="6"/>
    </row>
    <row r="958" spans="14:18" ht="15" thickBot="1">
      <c r="N958" s="6"/>
      <c r="O958" s="6"/>
      <c r="P958" s="6"/>
      <c r="Q958" s="6"/>
      <c r="R958" s="6"/>
    </row>
    <row r="959" spans="14:18" ht="15" thickBot="1">
      <c r="N959" s="6"/>
      <c r="O959" s="6"/>
      <c r="P959" s="6"/>
      <c r="Q959" s="6"/>
      <c r="R959" s="6"/>
    </row>
    <row r="960" spans="14:18" ht="15" thickBot="1">
      <c r="N960" s="6"/>
      <c r="O960" s="6"/>
      <c r="P960" s="6"/>
      <c r="Q960" s="6"/>
      <c r="R960" s="6"/>
    </row>
    <row r="961" spans="14:18" ht="15" thickBot="1">
      <c r="N961" s="6"/>
      <c r="O961" s="6"/>
      <c r="P961" s="6"/>
      <c r="Q961" s="6"/>
      <c r="R961" s="6"/>
    </row>
    <row r="962" spans="14:18" ht="15" thickBot="1">
      <c r="N962" s="6"/>
      <c r="O962" s="6"/>
      <c r="P962" s="6"/>
      <c r="Q962" s="6"/>
      <c r="R962" s="6"/>
    </row>
    <row r="963" spans="14:18" ht="15" thickBot="1">
      <c r="N963" s="6"/>
      <c r="O963" s="6"/>
      <c r="P963" s="6"/>
      <c r="Q963" s="6"/>
      <c r="R963" s="6"/>
    </row>
    <row r="964" spans="14:18" ht="15" thickBot="1">
      <c r="N964" s="6"/>
      <c r="O964" s="6"/>
      <c r="P964" s="6"/>
      <c r="Q964" s="6"/>
      <c r="R964" s="6"/>
    </row>
    <row r="965" spans="14:18" ht="15" thickBot="1">
      <c r="N965" s="6"/>
      <c r="O965" s="6"/>
      <c r="P965" s="6"/>
      <c r="Q965" s="6"/>
      <c r="R965" s="6"/>
    </row>
    <row r="966" spans="14:18" ht="15" thickBot="1">
      <c r="N966" s="6"/>
      <c r="O966" s="6"/>
      <c r="P966" s="6"/>
      <c r="Q966" s="6"/>
      <c r="R966" s="6"/>
    </row>
    <row r="967" spans="14:18" ht="15" thickBot="1">
      <c r="N967" s="6"/>
      <c r="O967" s="6"/>
      <c r="P967" s="6"/>
      <c r="Q967" s="6"/>
      <c r="R967" s="6"/>
    </row>
    <row r="968" spans="14:18" ht="15" thickBot="1">
      <c r="N968" s="6"/>
      <c r="O968" s="6"/>
      <c r="P968" s="6"/>
      <c r="Q968" s="6"/>
      <c r="R968" s="6"/>
    </row>
    <row r="969" spans="14:18" ht="15" thickBot="1">
      <c r="N969" s="6"/>
      <c r="O969" s="6"/>
      <c r="P969" s="6"/>
      <c r="Q969" s="6"/>
      <c r="R969" s="6"/>
    </row>
    <row r="970" spans="14:18" ht="15" thickBot="1">
      <c r="N970" s="6"/>
      <c r="O970" s="6"/>
      <c r="P970" s="6"/>
      <c r="Q970" s="6"/>
      <c r="R970" s="6"/>
    </row>
    <row r="971" spans="14:18" ht="15" thickBot="1">
      <c r="N971" s="6"/>
      <c r="O971" s="6"/>
      <c r="P971" s="6"/>
      <c r="Q971" s="6"/>
      <c r="R971" s="6"/>
    </row>
    <row r="972" spans="14:18" ht="15" thickBot="1">
      <c r="N972" s="6"/>
      <c r="O972" s="6"/>
      <c r="P972" s="6"/>
      <c r="Q972" s="6"/>
      <c r="R972" s="6"/>
    </row>
    <row r="973" spans="14:18" ht="15" thickBot="1">
      <c r="N973" s="6"/>
      <c r="O973" s="6"/>
      <c r="P973" s="6"/>
      <c r="Q973" s="6"/>
      <c r="R973" s="6"/>
    </row>
    <row r="974" spans="14:18" ht="15" thickBot="1">
      <c r="N974" s="6"/>
      <c r="O974" s="6"/>
      <c r="P974" s="6"/>
      <c r="Q974" s="6"/>
      <c r="R974" s="6"/>
    </row>
    <row r="975" spans="14:18" ht="15" thickBot="1">
      <c r="N975" s="6"/>
      <c r="O975" s="6"/>
      <c r="P975" s="6"/>
      <c r="Q975" s="6"/>
      <c r="R975" s="6"/>
    </row>
    <row r="976" spans="14:18" ht="15" thickBot="1">
      <c r="N976" s="6"/>
      <c r="O976" s="6"/>
      <c r="P976" s="6"/>
      <c r="Q976" s="6"/>
      <c r="R976" s="6"/>
    </row>
    <row r="977" spans="14:18" ht="15" thickBot="1">
      <c r="N977" s="6"/>
      <c r="O977" s="6"/>
      <c r="P977" s="6"/>
      <c r="Q977" s="6"/>
      <c r="R977" s="6"/>
    </row>
    <row r="978" spans="14:18" ht="15" thickBot="1">
      <c r="N978" s="6"/>
      <c r="O978" s="6"/>
      <c r="P978" s="6"/>
      <c r="Q978" s="6"/>
      <c r="R978" s="6"/>
    </row>
    <row r="979" spans="14:18" ht="15" thickBot="1">
      <c r="N979" s="6"/>
      <c r="O979" s="6"/>
      <c r="P979" s="6"/>
      <c r="Q979" s="6"/>
      <c r="R979" s="6"/>
    </row>
    <row r="980" spans="14:18" ht="15" thickBot="1">
      <c r="N980" s="6"/>
      <c r="O980" s="6"/>
      <c r="P980" s="6"/>
      <c r="Q980" s="6"/>
      <c r="R980" s="6"/>
    </row>
    <row r="981" spans="14:18" ht="15" thickBot="1">
      <c r="N981" s="6"/>
      <c r="O981" s="6"/>
      <c r="P981" s="6"/>
      <c r="Q981" s="6"/>
      <c r="R981" s="6"/>
    </row>
    <row r="982" spans="14:18" ht="15" thickBot="1">
      <c r="N982" s="6"/>
      <c r="O982" s="6"/>
      <c r="P982" s="6"/>
      <c r="Q982" s="6"/>
      <c r="R982" s="6"/>
    </row>
    <row r="983" spans="14:18" ht="15" thickBot="1">
      <c r="N983" s="6"/>
      <c r="O983" s="6"/>
      <c r="P983" s="6"/>
      <c r="Q983" s="6"/>
      <c r="R983" s="6"/>
    </row>
    <row r="984" spans="14:18" ht="15" thickBot="1">
      <c r="N984" s="6"/>
      <c r="O984" s="6"/>
      <c r="P984" s="6"/>
      <c r="Q984" s="6"/>
      <c r="R984" s="6"/>
    </row>
    <row r="985" spans="14:18" ht="15" thickBot="1">
      <c r="N985" s="6"/>
      <c r="O985" s="6"/>
      <c r="P985" s="6"/>
      <c r="Q985" s="6"/>
      <c r="R985" s="6"/>
    </row>
    <row r="986" spans="14:18" ht="15" thickBot="1">
      <c r="N986" s="6"/>
      <c r="O986" s="6"/>
      <c r="P986" s="6"/>
      <c r="Q986" s="6"/>
      <c r="R986" s="6"/>
    </row>
    <row r="987" spans="14:18" ht="15" thickBot="1">
      <c r="N987" s="6"/>
      <c r="O987" s="6"/>
      <c r="P987" s="6"/>
      <c r="Q987" s="6"/>
      <c r="R987" s="6"/>
    </row>
    <row r="988" spans="14:18" ht="15" thickBot="1">
      <c r="N988" s="6"/>
      <c r="O988" s="6"/>
      <c r="P988" s="6"/>
      <c r="Q988" s="6"/>
      <c r="R988" s="6"/>
    </row>
    <row r="989" spans="14:18" ht="15" thickBot="1">
      <c r="N989" s="6"/>
      <c r="O989" s="6"/>
      <c r="P989" s="6"/>
      <c r="Q989" s="6"/>
      <c r="R989" s="6"/>
    </row>
    <row r="990" spans="14:18" ht="15" thickBot="1">
      <c r="N990" s="6"/>
      <c r="O990" s="6"/>
      <c r="P990" s="6"/>
      <c r="Q990" s="6"/>
      <c r="R990" s="6"/>
    </row>
    <row r="991" spans="14:18" ht="15" thickBot="1">
      <c r="N991" s="6"/>
      <c r="O991" s="6"/>
      <c r="P991" s="6"/>
      <c r="Q991" s="6"/>
      <c r="R991" s="6"/>
    </row>
    <row r="992" spans="14:18" ht="15" thickBot="1">
      <c r="N992" s="6"/>
      <c r="O992" s="6"/>
      <c r="P992" s="6"/>
      <c r="Q992" s="6"/>
      <c r="R992" s="6"/>
    </row>
    <row r="993" spans="14:18" ht="15" thickBot="1">
      <c r="N993" s="6"/>
      <c r="O993" s="6"/>
      <c r="P993" s="6"/>
      <c r="Q993" s="6"/>
      <c r="R993" s="6"/>
    </row>
    <row r="994" spans="14:18" ht="15" thickBot="1">
      <c r="N994" s="6"/>
      <c r="O994" s="6"/>
      <c r="P994" s="6"/>
      <c r="Q994" s="6"/>
      <c r="R994" s="6"/>
    </row>
    <row r="995" spans="14:18" ht="15" thickBot="1">
      <c r="N995" s="6"/>
      <c r="O995" s="6"/>
      <c r="P995" s="6"/>
      <c r="Q995" s="6"/>
      <c r="R995" s="6"/>
    </row>
    <row r="996" spans="14:18" ht="15" thickBot="1">
      <c r="N996" s="6"/>
      <c r="O996" s="6"/>
      <c r="P996" s="6"/>
      <c r="Q996" s="6"/>
      <c r="R996" s="6"/>
    </row>
    <row r="997" spans="14:18" ht="15" thickBot="1">
      <c r="N997" s="6"/>
      <c r="O997" s="6"/>
      <c r="P997" s="6"/>
      <c r="Q997" s="6"/>
      <c r="R997" s="6"/>
    </row>
    <row r="998" spans="14:18" ht="15" thickBot="1">
      <c r="N998" s="6"/>
      <c r="O998" s="6"/>
      <c r="P998" s="6"/>
      <c r="Q998" s="6"/>
      <c r="R998" s="6"/>
    </row>
    <row r="999" spans="14:18" ht="15" thickBot="1">
      <c r="N999" s="6"/>
      <c r="O999" s="6"/>
      <c r="P999" s="6"/>
      <c r="Q999" s="6"/>
      <c r="R999" s="6"/>
    </row>
    <row r="1000" spans="14:18" ht="15" thickBot="1">
      <c r="N1000" s="6"/>
      <c r="O1000" s="6"/>
      <c r="P1000" s="6"/>
      <c r="Q1000" s="6"/>
      <c r="R1000" s="6"/>
    </row>
    <row r="1001" spans="14:18" ht="15" thickBot="1">
      <c r="N1001" s="6"/>
      <c r="O1001" s="6"/>
      <c r="P1001" s="6"/>
      <c r="Q1001" s="6"/>
      <c r="R1001" s="6"/>
    </row>
  </sheetData>
  <mergeCells count="4">
    <mergeCell ref="A2:D2"/>
    <mergeCell ref="G2:J2"/>
    <mergeCell ref="A1:L1"/>
    <mergeCell ref="N2:R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BE2E9-6AA7-4F3B-B9C7-A58CEF4C7D5E}">
  <dimension ref="A1:P1001"/>
  <sheetViews>
    <sheetView topLeftCell="C1" workbookViewId="0">
      <selection activeCell="E6" sqref="E6"/>
    </sheetView>
  </sheetViews>
  <sheetFormatPr defaultRowHeight="14.5"/>
  <cols>
    <col min="15" max="15" width="28" customWidth="1"/>
    <col min="16" max="16" width="23.7265625" customWidth="1"/>
  </cols>
  <sheetData>
    <row r="1" spans="1:16" ht="15" thickBot="1">
      <c r="A1" s="30" t="s">
        <v>35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6" ht="15" thickBot="1">
      <c r="A2" s="30" t="s">
        <v>25</v>
      </c>
      <c r="B2" s="30"/>
      <c r="C2" s="30"/>
      <c r="D2" s="30"/>
      <c r="E2" s="4"/>
      <c r="F2" s="30" t="s">
        <v>34</v>
      </c>
      <c r="G2" s="30"/>
      <c r="H2" s="30"/>
      <c r="I2" s="30"/>
      <c r="J2" s="4"/>
      <c r="K2" s="4"/>
      <c r="L2" s="33" t="s">
        <v>48</v>
      </c>
      <c r="M2" s="33"/>
      <c r="N2" s="33"/>
      <c r="O2" s="33"/>
      <c r="P2" s="34"/>
    </row>
    <row r="3" spans="1:16" ht="21" customHeight="1" thickBot="1">
      <c r="A3" s="4" t="s">
        <v>31</v>
      </c>
      <c r="B3" s="4" t="s">
        <v>37</v>
      </c>
      <c r="C3" s="4" t="s">
        <v>38</v>
      </c>
      <c r="D3" s="4" t="s">
        <v>30</v>
      </c>
      <c r="E3" s="4"/>
      <c r="F3" s="4" t="s">
        <v>37</v>
      </c>
      <c r="G3" s="4" t="s">
        <v>31</v>
      </c>
      <c r="H3" s="4" t="s">
        <v>38</v>
      </c>
      <c r="I3" s="4" t="s">
        <v>30</v>
      </c>
      <c r="J3" s="4"/>
      <c r="K3" s="4"/>
      <c r="L3" s="7" t="s">
        <v>37</v>
      </c>
      <c r="M3" s="7" t="s">
        <v>45</v>
      </c>
      <c r="N3" s="7" t="s">
        <v>46</v>
      </c>
      <c r="O3" s="7" t="s">
        <v>43</v>
      </c>
      <c r="P3" s="7" t="s">
        <v>44</v>
      </c>
    </row>
    <row r="4" spans="1:16" ht="15" thickBot="1">
      <c r="A4">
        <v>3.367</v>
      </c>
      <c r="B4">
        <v>297</v>
      </c>
      <c r="C4">
        <v>1.29</v>
      </c>
      <c r="D4">
        <v>4.2470000000000001E-2</v>
      </c>
      <c r="F4">
        <v>250</v>
      </c>
      <c r="G4">
        <v>4</v>
      </c>
      <c r="H4" s="3">
        <v>1.37E-12</v>
      </c>
      <c r="I4" s="3">
        <v>2.9999999999999998E-14</v>
      </c>
      <c r="L4" s="8">
        <v>253</v>
      </c>
      <c r="M4" s="8">
        <v>0.47588000000000003</v>
      </c>
      <c r="N4" s="8">
        <v>1.4321699999999999</v>
      </c>
      <c r="O4" s="8">
        <v>1.9080600000000001</v>
      </c>
      <c r="P4" s="9">
        <v>1.9100000000000001E-12</v>
      </c>
    </row>
    <row r="5" spans="1:16" ht="15" thickBot="1">
      <c r="A5">
        <v>3.367</v>
      </c>
      <c r="B5">
        <v>297</v>
      </c>
      <c r="C5">
        <v>1.34</v>
      </c>
      <c r="D5">
        <v>6.0979999999999999E-2</v>
      </c>
      <c r="F5">
        <v>272</v>
      </c>
      <c r="G5">
        <v>3.6764700000000001</v>
      </c>
      <c r="H5" s="3">
        <v>1.24E-12</v>
      </c>
      <c r="I5" s="3">
        <v>2E-14</v>
      </c>
      <c r="L5" s="8">
        <v>254</v>
      </c>
      <c r="M5" s="8">
        <v>0.47532999999999997</v>
      </c>
      <c r="N5" s="8">
        <v>1.4207399999999999</v>
      </c>
      <c r="O5" s="8">
        <v>1.8960699999999999</v>
      </c>
      <c r="P5" s="9">
        <v>1.9E-12</v>
      </c>
    </row>
    <row r="6" spans="1:16" ht="15" thickBot="1">
      <c r="A6">
        <v>3.367</v>
      </c>
      <c r="B6">
        <v>297</v>
      </c>
      <c r="C6">
        <v>1.29</v>
      </c>
      <c r="D6">
        <v>2.9389999999999999E-2</v>
      </c>
      <c r="F6">
        <v>298</v>
      </c>
      <c r="G6">
        <v>3.3557000000000001</v>
      </c>
      <c r="H6" s="3">
        <v>1.1999999999999999E-12</v>
      </c>
      <c r="I6" s="3">
        <v>2.9999999999999998E-14</v>
      </c>
      <c r="L6" s="8">
        <v>255</v>
      </c>
      <c r="M6" s="8">
        <v>0.47477999999999998</v>
      </c>
      <c r="N6" s="8">
        <v>1.4094899999999999</v>
      </c>
      <c r="O6" s="8">
        <v>1.8842699999999999</v>
      </c>
      <c r="P6" s="9">
        <v>1.8800000000000001E-12</v>
      </c>
    </row>
    <row r="7" spans="1:16" ht="15" thickBot="1">
      <c r="A7">
        <v>2.6881699999999999</v>
      </c>
      <c r="B7">
        <v>372</v>
      </c>
      <c r="C7">
        <v>1.6</v>
      </c>
      <c r="D7">
        <v>6.2880000000000005E-2</v>
      </c>
      <c r="F7">
        <v>330</v>
      </c>
      <c r="G7">
        <v>3.0303</v>
      </c>
      <c r="H7" s="3">
        <v>1.2200000000000001E-12</v>
      </c>
      <c r="I7" s="3">
        <v>2E-14</v>
      </c>
      <c r="L7" s="8">
        <v>256</v>
      </c>
      <c r="M7" s="8">
        <v>0.47422999999999998</v>
      </c>
      <c r="N7" s="8">
        <v>1.3984099999999999</v>
      </c>
      <c r="O7" s="8">
        <v>1.8726499999999999</v>
      </c>
      <c r="P7" s="9">
        <v>1.8699999999999999E-12</v>
      </c>
    </row>
    <row r="8" spans="1:16" ht="15" thickBot="1">
      <c r="A8">
        <v>2.5</v>
      </c>
      <c r="B8">
        <v>400</v>
      </c>
      <c r="C8">
        <v>1.72</v>
      </c>
      <c r="D8">
        <v>9.8900000000000002E-2</v>
      </c>
      <c r="F8">
        <v>370</v>
      </c>
      <c r="G8">
        <v>2.7027000000000001</v>
      </c>
      <c r="H8" s="3">
        <v>1.38E-12</v>
      </c>
      <c r="I8" s="3">
        <v>2.9999999999999998E-14</v>
      </c>
      <c r="L8" s="8">
        <v>257</v>
      </c>
      <c r="M8" s="8">
        <v>0.47369</v>
      </c>
      <c r="N8" s="8">
        <v>1.38751</v>
      </c>
      <c r="O8" s="8">
        <v>1.8612</v>
      </c>
      <c r="P8" s="9">
        <v>1.8600000000000002E-12</v>
      </c>
    </row>
    <row r="9" spans="1:16" ht="15" thickBot="1">
      <c r="A9">
        <v>2.3584900000000002</v>
      </c>
      <c r="B9">
        <v>424</v>
      </c>
      <c r="C9">
        <v>1.47</v>
      </c>
      <c r="D9">
        <v>5.3990000000000003E-2</v>
      </c>
      <c r="L9" s="8">
        <v>258</v>
      </c>
      <c r="M9" s="8">
        <v>0.47316000000000003</v>
      </c>
      <c r="N9" s="8">
        <v>1.3767799999999999</v>
      </c>
      <c r="O9" s="8">
        <v>1.8499300000000001</v>
      </c>
      <c r="P9" s="9">
        <v>1.85E-12</v>
      </c>
    </row>
    <row r="10" spans="1:16" ht="15" thickBot="1">
      <c r="A10">
        <v>2.3584900000000002</v>
      </c>
      <c r="B10">
        <v>424</v>
      </c>
      <c r="C10">
        <v>1.63</v>
      </c>
      <c r="D10">
        <v>6.3969999999999999E-2</v>
      </c>
      <c r="L10" s="8">
        <v>259</v>
      </c>
      <c r="M10" s="8">
        <v>0.47262999999999999</v>
      </c>
      <c r="N10" s="8">
        <v>1.3662099999999999</v>
      </c>
      <c r="O10" s="8">
        <v>1.83883</v>
      </c>
      <c r="P10" s="9">
        <v>1.8399999999999998E-12</v>
      </c>
    </row>
    <row r="11" spans="1:16" ht="15" thickBot="1">
      <c r="A11">
        <v>2.0618599999999998</v>
      </c>
      <c r="B11">
        <v>485</v>
      </c>
      <c r="C11">
        <v>2.3199999999999998</v>
      </c>
      <c r="D11">
        <v>0.13900000000000001</v>
      </c>
      <c r="L11" s="8">
        <v>260</v>
      </c>
      <c r="M11" s="8">
        <v>0.47210000000000002</v>
      </c>
      <c r="N11" s="8">
        <v>1.3557999999999999</v>
      </c>
      <c r="O11" s="8">
        <v>1.8279000000000001</v>
      </c>
      <c r="P11" s="9">
        <v>1.8300000000000001E-12</v>
      </c>
    </row>
    <row r="12" spans="1:16" ht="15" thickBot="1">
      <c r="A12">
        <v>2.9411800000000001</v>
      </c>
      <c r="B12">
        <v>340</v>
      </c>
      <c r="C12">
        <v>1.14811</v>
      </c>
      <c r="D12">
        <v>8.7300000000000003E-2</v>
      </c>
      <c r="L12" s="8">
        <v>261</v>
      </c>
      <c r="M12" s="8">
        <v>0.47158</v>
      </c>
      <c r="N12" s="8">
        <v>1.34555</v>
      </c>
      <c r="O12" s="8">
        <v>1.8171299999999999</v>
      </c>
      <c r="P12" s="9">
        <v>1.8199999999999999E-12</v>
      </c>
    </row>
    <row r="13" spans="1:16" ht="15" thickBot="1">
      <c r="A13">
        <v>2.1739099999999998</v>
      </c>
      <c r="B13">
        <v>460</v>
      </c>
      <c r="C13">
        <v>2.1306699999999998</v>
      </c>
      <c r="D13">
        <v>0.16905000000000001</v>
      </c>
      <c r="L13" s="8">
        <v>262</v>
      </c>
      <c r="M13" s="8">
        <v>0.47105999999999998</v>
      </c>
      <c r="N13" s="8">
        <v>1.33545</v>
      </c>
      <c r="O13" s="8">
        <v>1.8065100000000001</v>
      </c>
      <c r="P13" s="9">
        <v>1.81E-12</v>
      </c>
    </row>
    <row r="14" spans="1:16" ht="15" thickBot="1">
      <c r="A14">
        <v>3.3898299999999999</v>
      </c>
      <c r="B14">
        <v>295</v>
      </c>
      <c r="C14">
        <v>1.35456</v>
      </c>
      <c r="D14">
        <v>0.12506999999999999</v>
      </c>
      <c r="L14" s="8">
        <v>263</v>
      </c>
      <c r="M14" s="8">
        <v>0.47055000000000002</v>
      </c>
      <c r="N14" s="8">
        <v>1.32551</v>
      </c>
      <c r="O14" s="8">
        <v>1.79606</v>
      </c>
      <c r="P14" s="9">
        <v>1.8E-12</v>
      </c>
    </row>
    <row r="15" spans="1:16" ht="15" thickBot="1">
      <c r="A15">
        <v>4</v>
      </c>
      <c r="B15">
        <v>250</v>
      </c>
      <c r="C15">
        <v>1.37</v>
      </c>
      <c r="D15">
        <v>0.03</v>
      </c>
      <c r="L15" s="8">
        <v>264</v>
      </c>
      <c r="M15" s="8">
        <v>0.47004000000000001</v>
      </c>
      <c r="N15" s="8">
        <v>1.3157099999999999</v>
      </c>
      <c r="O15" s="8">
        <v>1.7857499999999999</v>
      </c>
      <c r="P15" s="9">
        <v>1.79E-12</v>
      </c>
    </row>
    <row r="16" spans="1:16" ht="15" thickBot="1">
      <c r="A16">
        <v>3.6764700000000001</v>
      </c>
      <c r="B16">
        <v>272</v>
      </c>
      <c r="C16">
        <v>1.24</v>
      </c>
      <c r="D16">
        <v>0.02</v>
      </c>
      <c r="L16" s="8">
        <v>265</v>
      </c>
      <c r="M16" s="8">
        <v>0.46954000000000001</v>
      </c>
      <c r="N16" s="8">
        <v>1.30606</v>
      </c>
      <c r="O16" s="8">
        <v>1.7756000000000001</v>
      </c>
      <c r="P16" s="9">
        <v>1.7800000000000001E-12</v>
      </c>
    </row>
    <row r="17" spans="1:16" ht="15" thickBot="1">
      <c r="A17">
        <v>3.3557000000000001</v>
      </c>
      <c r="B17">
        <v>298</v>
      </c>
      <c r="C17">
        <v>1.2</v>
      </c>
      <c r="D17">
        <v>0.03</v>
      </c>
      <c r="L17" s="8">
        <v>266</v>
      </c>
      <c r="M17" s="8">
        <v>0.46904000000000001</v>
      </c>
      <c r="N17" s="8">
        <v>1.2965599999999999</v>
      </c>
      <c r="O17" s="8">
        <v>1.76559</v>
      </c>
      <c r="P17" s="9">
        <v>1.7699999999999999E-12</v>
      </c>
    </row>
    <row r="18" spans="1:16" ht="15" thickBot="1">
      <c r="A18">
        <v>3.0303</v>
      </c>
      <c r="B18">
        <v>330</v>
      </c>
      <c r="C18">
        <v>1.22</v>
      </c>
      <c r="D18">
        <v>0.02</v>
      </c>
      <c r="L18" s="8">
        <v>267</v>
      </c>
      <c r="M18" s="8">
        <v>0.46854000000000001</v>
      </c>
      <c r="N18" s="8">
        <v>1.2871900000000001</v>
      </c>
      <c r="O18" s="8">
        <v>1.75573</v>
      </c>
      <c r="P18" s="9">
        <v>1.76E-12</v>
      </c>
    </row>
    <row r="19" spans="1:16" ht="15" thickBot="1">
      <c r="A19">
        <v>2.7027000000000001</v>
      </c>
      <c r="B19">
        <v>370</v>
      </c>
      <c r="C19">
        <v>1.38</v>
      </c>
      <c r="D19">
        <v>0.03</v>
      </c>
      <c r="L19" s="8">
        <v>268</v>
      </c>
      <c r="M19" s="8">
        <v>0.46805000000000002</v>
      </c>
      <c r="N19" s="8">
        <v>1.27796</v>
      </c>
      <c r="O19" s="8">
        <v>1.7460100000000001</v>
      </c>
      <c r="P19" s="9">
        <v>1.75E-12</v>
      </c>
    </row>
    <row r="20" spans="1:16" ht="15" thickBot="1">
      <c r="L20" s="8">
        <v>269</v>
      </c>
      <c r="M20" s="8">
        <v>0.46756999999999999</v>
      </c>
      <c r="N20" s="8">
        <v>1.2688600000000001</v>
      </c>
      <c r="O20" s="8">
        <v>1.7364299999999999</v>
      </c>
      <c r="P20" s="9">
        <v>1.7400000000000001E-12</v>
      </c>
    </row>
    <row r="21" spans="1:16" ht="15" thickBot="1">
      <c r="L21" s="8">
        <v>270</v>
      </c>
      <c r="M21" s="8">
        <v>0.46708</v>
      </c>
      <c r="N21" s="8">
        <v>1.25989</v>
      </c>
      <c r="O21" s="8">
        <v>1.72698</v>
      </c>
      <c r="P21" s="9">
        <v>1.7300000000000001E-12</v>
      </c>
    </row>
    <row r="22" spans="1:16" ht="15" thickBot="1">
      <c r="L22" s="8">
        <v>271</v>
      </c>
      <c r="M22" s="8">
        <v>0.46661000000000002</v>
      </c>
      <c r="N22" s="8">
        <v>1.2510600000000001</v>
      </c>
      <c r="O22" s="8">
        <v>1.71766</v>
      </c>
      <c r="P22" s="9">
        <v>1.7199999999999999E-12</v>
      </c>
    </row>
    <row r="23" spans="1:16" ht="15" thickBot="1">
      <c r="L23" s="8">
        <v>272</v>
      </c>
      <c r="M23" s="8">
        <v>0.46612999999999999</v>
      </c>
      <c r="N23" s="8">
        <v>1.2423500000000001</v>
      </c>
      <c r="O23" s="8">
        <v>1.70848</v>
      </c>
      <c r="P23" s="9">
        <v>1.71E-12</v>
      </c>
    </row>
    <row r="24" spans="1:16" ht="15" thickBot="1">
      <c r="L24" s="8">
        <v>273</v>
      </c>
      <c r="M24" s="8">
        <v>0.46566000000000002</v>
      </c>
      <c r="N24" s="8">
        <v>1.23376</v>
      </c>
      <c r="O24" s="8">
        <v>1.6994199999999999</v>
      </c>
      <c r="P24" s="9">
        <v>1.7E-12</v>
      </c>
    </row>
    <row r="25" spans="1:16" ht="15" thickBot="1">
      <c r="L25" s="8">
        <v>274</v>
      </c>
      <c r="M25" s="8">
        <v>0.46518999999999999</v>
      </c>
      <c r="N25" s="8">
        <v>1.2253000000000001</v>
      </c>
      <c r="O25" s="8">
        <v>1.69049</v>
      </c>
      <c r="P25" s="9">
        <v>1.6900000000000001E-12</v>
      </c>
    </row>
    <row r="26" spans="1:16" ht="15" thickBot="1">
      <c r="L26" s="8">
        <v>275</v>
      </c>
      <c r="M26" s="8">
        <v>0.46472999999999998</v>
      </c>
      <c r="N26" s="8">
        <v>1.21695</v>
      </c>
      <c r="O26" s="8">
        <v>1.6816800000000001</v>
      </c>
      <c r="P26" s="9">
        <v>1.6799999999999999E-12</v>
      </c>
    </row>
    <row r="27" spans="1:16" ht="15" thickBot="1">
      <c r="L27" s="8">
        <v>276</v>
      </c>
      <c r="M27" s="8">
        <v>0.46427000000000002</v>
      </c>
      <c r="N27" s="8">
        <v>1.20872</v>
      </c>
      <c r="O27" s="8">
        <v>1.67299</v>
      </c>
      <c r="P27" s="9">
        <v>1.67E-12</v>
      </c>
    </row>
    <row r="28" spans="1:16" ht="15" thickBot="1">
      <c r="L28" s="8">
        <v>277</v>
      </c>
      <c r="M28" s="8">
        <v>0.46382000000000001</v>
      </c>
      <c r="N28" s="8">
        <v>1.20061</v>
      </c>
      <c r="O28" s="8">
        <v>1.66442</v>
      </c>
      <c r="P28" s="9">
        <v>1.66E-12</v>
      </c>
    </row>
    <row r="29" spans="1:16" ht="15" thickBot="1">
      <c r="L29" s="8">
        <v>278</v>
      </c>
      <c r="M29" s="8">
        <v>0.46337</v>
      </c>
      <c r="N29" s="8">
        <v>1.1926000000000001</v>
      </c>
      <c r="O29" s="8">
        <v>1.6559699999999999</v>
      </c>
      <c r="P29" s="9">
        <v>1.66E-12</v>
      </c>
    </row>
    <row r="30" spans="1:16" ht="15" thickBot="1">
      <c r="L30" s="8">
        <v>279</v>
      </c>
      <c r="M30" s="8">
        <v>0.46292</v>
      </c>
      <c r="N30" s="8">
        <v>1.1847099999999999</v>
      </c>
      <c r="O30" s="8">
        <v>1.6476299999999999</v>
      </c>
      <c r="P30" s="9">
        <v>1.65E-12</v>
      </c>
    </row>
    <row r="31" spans="1:16" ht="15" thickBot="1">
      <c r="L31" s="8">
        <v>280</v>
      </c>
      <c r="M31" s="8">
        <v>0.46246999999999999</v>
      </c>
      <c r="N31" s="8">
        <v>1.17693</v>
      </c>
      <c r="O31" s="8">
        <v>1.6394</v>
      </c>
      <c r="P31" s="9">
        <v>1.6400000000000001E-12</v>
      </c>
    </row>
    <row r="32" spans="1:16" ht="15" thickBot="1">
      <c r="L32" s="8">
        <v>281</v>
      </c>
      <c r="M32" s="8">
        <v>0.46203</v>
      </c>
      <c r="N32" s="8">
        <v>1.1692499999999999</v>
      </c>
      <c r="O32" s="8">
        <v>1.6312800000000001</v>
      </c>
      <c r="P32" s="9">
        <v>1.6299999999999999E-12</v>
      </c>
    </row>
    <row r="33" spans="12:16" ht="15" thickBot="1">
      <c r="L33" s="8">
        <v>282</v>
      </c>
      <c r="M33" s="8">
        <v>0.46160000000000001</v>
      </c>
      <c r="N33" s="8">
        <v>1.16167</v>
      </c>
      <c r="O33" s="8">
        <v>1.62327</v>
      </c>
      <c r="P33" s="9">
        <v>1.62E-12</v>
      </c>
    </row>
    <row r="34" spans="12:16" ht="15" thickBot="1">
      <c r="L34" s="8">
        <v>283</v>
      </c>
      <c r="M34" s="8">
        <v>0.46116000000000001</v>
      </c>
      <c r="N34" s="8">
        <v>1.1541999999999999</v>
      </c>
      <c r="O34" s="8">
        <v>1.6153599999999999</v>
      </c>
      <c r="P34" s="9">
        <v>1.62E-12</v>
      </c>
    </row>
    <row r="35" spans="12:16" ht="15" thickBot="1">
      <c r="L35" s="8">
        <v>284</v>
      </c>
      <c r="M35" s="8">
        <v>0.46072999999999997</v>
      </c>
      <c r="N35" s="8">
        <v>1.14683</v>
      </c>
      <c r="O35" s="8">
        <v>1.6075600000000001</v>
      </c>
      <c r="P35" s="9">
        <v>1.61E-12</v>
      </c>
    </row>
    <row r="36" spans="12:16" ht="15" thickBot="1">
      <c r="L36" s="8">
        <v>285</v>
      </c>
      <c r="M36" s="8">
        <v>0.46031</v>
      </c>
      <c r="N36" s="8">
        <v>1.1395599999999999</v>
      </c>
      <c r="O36" s="8">
        <v>1.5998600000000001</v>
      </c>
      <c r="P36" s="9">
        <v>1.6E-12</v>
      </c>
    </row>
    <row r="37" spans="12:16" ht="15" thickBot="1">
      <c r="L37" s="8">
        <v>286</v>
      </c>
      <c r="M37" s="8">
        <v>0.45988000000000001</v>
      </c>
      <c r="N37" s="8">
        <v>1.1323799999999999</v>
      </c>
      <c r="O37" s="8">
        <v>1.59226</v>
      </c>
      <c r="P37" s="9">
        <v>1.5900000000000001E-12</v>
      </c>
    </row>
    <row r="38" spans="12:16" ht="15" thickBot="1">
      <c r="L38" s="8">
        <v>287</v>
      </c>
      <c r="M38" s="8">
        <v>0.45945999999999998</v>
      </c>
      <c r="N38" s="8">
        <v>1.1253</v>
      </c>
      <c r="O38" s="8">
        <v>1.5847599999999999</v>
      </c>
      <c r="P38" s="9">
        <v>1.5799999999999999E-12</v>
      </c>
    </row>
    <row r="39" spans="12:16" ht="15" thickBot="1">
      <c r="L39" s="8">
        <v>288</v>
      </c>
      <c r="M39" s="8">
        <v>0.45905000000000001</v>
      </c>
      <c r="N39" s="8">
        <v>1.1183099999999999</v>
      </c>
      <c r="O39" s="8">
        <v>1.57735</v>
      </c>
      <c r="P39" s="9">
        <v>1.5799999999999999E-12</v>
      </c>
    </row>
    <row r="40" spans="12:16" ht="15" thickBot="1">
      <c r="L40" s="8">
        <v>289</v>
      </c>
      <c r="M40" s="8">
        <v>0.45862999999999998</v>
      </c>
      <c r="N40" s="8">
        <v>1.11141</v>
      </c>
      <c r="O40" s="8">
        <v>1.5700400000000001</v>
      </c>
      <c r="P40" s="9">
        <v>1.57E-12</v>
      </c>
    </row>
    <row r="41" spans="12:16" ht="15" thickBot="1">
      <c r="L41" s="8">
        <v>290</v>
      </c>
      <c r="M41" s="8">
        <v>0.45822000000000002</v>
      </c>
      <c r="N41" s="8">
        <v>1.1046</v>
      </c>
      <c r="O41" s="8">
        <v>1.5628200000000001</v>
      </c>
      <c r="P41" s="9">
        <v>1.56E-12</v>
      </c>
    </row>
    <row r="42" spans="12:16" ht="15" thickBot="1">
      <c r="L42" s="8">
        <v>291</v>
      </c>
      <c r="M42" s="8">
        <v>0.45780999999999999</v>
      </c>
      <c r="N42" s="8">
        <v>1.09788</v>
      </c>
      <c r="O42" s="8">
        <v>1.55569</v>
      </c>
      <c r="P42" s="9">
        <v>1.56E-12</v>
      </c>
    </row>
    <row r="43" spans="12:16" ht="15" thickBot="1">
      <c r="L43" s="8">
        <v>292</v>
      </c>
      <c r="M43" s="8">
        <v>0.45740999999999998</v>
      </c>
      <c r="N43" s="8">
        <v>1.0912500000000001</v>
      </c>
      <c r="O43" s="8">
        <v>1.5486599999999999</v>
      </c>
      <c r="P43" s="9">
        <v>1.5500000000000001E-12</v>
      </c>
    </row>
    <row r="44" spans="12:16" ht="15" thickBot="1">
      <c r="L44" s="8">
        <v>293</v>
      </c>
      <c r="M44" s="8">
        <v>0.45701000000000003</v>
      </c>
      <c r="N44" s="8">
        <v>1.0847</v>
      </c>
      <c r="O44" s="8">
        <v>1.5417099999999999</v>
      </c>
      <c r="P44" s="9">
        <v>1.5399999999999999E-12</v>
      </c>
    </row>
    <row r="45" spans="12:16" ht="15" thickBot="1">
      <c r="L45" s="8">
        <v>294</v>
      </c>
      <c r="M45" s="8">
        <v>0.45661000000000002</v>
      </c>
      <c r="N45" s="8">
        <v>1.07823</v>
      </c>
      <c r="O45" s="8">
        <v>1.53484</v>
      </c>
      <c r="P45" s="9">
        <v>1.5299999999999999E-12</v>
      </c>
    </row>
    <row r="46" spans="12:16" ht="15" thickBot="1">
      <c r="L46" s="8">
        <v>295</v>
      </c>
      <c r="M46" s="8">
        <v>0.45622000000000001</v>
      </c>
      <c r="N46" s="8">
        <v>1.07185</v>
      </c>
      <c r="O46" s="8">
        <v>1.52806</v>
      </c>
      <c r="P46" s="9">
        <v>1.5299999999999999E-12</v>
      </c>
    </row>
    <row r="47" spans="12:16" ht="15" thickBot="1">
      <c r="L47" s="8">
        <v>296</v>
      </c>
      <c r="M47" s="8">
        <v>0.45583000000000001</v>
      </c>
      <c r="N47" s="8">
        <v>1.0655399999999999</v>
      </c>
      <c r="O47" s="8">
        <v>1.5213699999999999</v>
      </c>
      <c r="P47" s="9">
        <v>1.52E-12</v>
      </c>
    </row>
    <row r="48" spans="12:16" ht="15" thickBot="1">
      <c r="L48" s="8">
        <v>297</v>
      </c>
      <c r="M48" s="8">
        <v>0.45544000000000001</v>
      </c>
      <c r="N48" s="8">
        <v>1.05932</v>
      </c>
      <c r="O48" s="8">
        <v>1.5147600000000001</v>
      </c>
      <c r="P48" s="9">
        <v>1.51E-12</v>
      </c>
    </row>
    <row r="49" spans="12:16" ht="15" thickBot="1">
      <c r="L49" s="8">
        <v>298</v>
      </c>
      <c r="M49" s="8">
        <v>0.45505000000000001</v>
      </c>
      <c r="N49" s="8">
        <v>1.0531699999999999</v>
      </c>
      <c r="O49" s="8">
        <v>1.50823</v>
      </c>
      <c r="P49" s="9">
        <v>1.51E-12</v>
      </c>
    </row>
    <row r="50" spans="12:16" ht="15" thickBot="1">
      <c r="L50" s="8">
        <v>299</v>
      </c>
      <c r="M50" s="8">
        <v>0.45467000000000002</v>
      </c>
      <c r="N50" s="8">
        <v>1.0470999999999999</v>
      </c>
      <c r="O50" s="8">
        <v>1.50177</v>
      </c>
      <c r="P50" s="9">
        <v>1.5000000000000001E-12</v>
      </c>
    </row>
    <row r="51" spans="12:16" ht="15" thickBot="1">
      <c r="L51" s="8">
        <v>300</v>
      </c>
      <c r="M51" s="8">
        <v>0.45429000000000003</v>
      </c>
      <c r="N51" s="8">
        <v>1.04111</v>
      </c>
      <c r="O51" s="8">
        <v>1.4954000000000001</v>
      </c>
      <c r="P51" s="9">
        <v>1.5000000000000001E-12</v>
      </c>
    </row>
    <row r="52" spans="12:16" ht="15" thickBot="1">
      <c r="L52" s="8">
        <v>301</v>
      </c>
      <c r="M52" s="8">
        <v>0.45390999999999998</v>
      </c>
      <c r="N52" s="8">
        <v>1.0351900000000001</v>
      </c>
      <c r="O52" s="8">
        <v>1.4891000000000001</v>
      </c>
      <c r="P52" s="9">
        <v>1.4899999999999999E-12</v>
      </c>
    </row>
    <row r="53" spans="12:16" ht="15" thickBot="1">
      <c r="L53" s="8">
        <v>302</v>
      </c>
      <c r="M53" s="8">
        <v>0.45354</v>
      </c>
      <c r="N53" s="8">
        <v>1.0293399999999999</v>
      </c>
      <c r="O53" s="8">
        <v>1.48288</v>
      </c>
      <c r="P53" s="9">
        <v>1.48E-12</v>
      </c>
    </row>
    <row r="54" spans="12:16" ht="15" thickBot="1">
      <c r="L54" s="8">
        <v>303</v>
      </c>
      <c r="M54" s="8">
        <v>0.45317000000000002</v>
      </c>
      <c r="N54" s="8">
        <v>1.02356</v>
      </c>
      <c r="O54" s="8">
        <v>1.4767300000000001</v>
      </c>
      <c r="P54" s="9">
        <v>1.48E-12</v>
      </c>
    </row>
    <row r="55" spans="12:16" ht="15" thickBot="1">
      <c r="L55" s="8">
        <v>304</v>
      </c>
      <c r="M55" s="8">
        <v>0.45279999999999998</v>
      </c>
      <c r="N55" s="8">
        <v>1.01786</v>
      </c>
      <c r="O55" s="8">
        <v>1.47065</v>
      </c>
      <c r="P55" s="9">
        <v>1.47E-12</v>
      </c>
    </row>
    <row r="56" spans="12:16" ht="15" thickBot="1">
      <c r="L56" s="8">
        <v>305</v>
      </c>
      <c r="M56" s="8">
        <v>0.45243</v>
      </c>
      <c r="N56" s="8">
        <v>1.0122199999999999</v>
      </c>
      <c r="O56" s="8">
        <v>1.46465</v>
      </c>
      <c r="P56" s="9">
        <v>1.46E-12</v>
      </c>
    </row>
    <row r="57" spans="12:16" ht="15" thickBot="1">
      <c r="L57" s="8">
        <v>306</v>
      </c>
      <c r="M57" s="8">
        <v>0.45207000000000003</v>
      </c>
      <c r="N57" s="8">
        <v>1.00665</v>
      </c>
      <c r="O57" s="8">
        <v>1.45872</v>
      </c>
      <c r="P57" s="9">
        <v>1.46E-12</v>
      </c>
    </row>
    <row r="58" spans="12:16" ht="15" thickBot="1">
      <c r="L58" s="8">
        <v>307</v>
      </c>
      <c r="M58" s="8">
        <v>0.45171</v>
      </c>
      <c r="N58" s="8">
        <v>1.00115</v>
      </c>
      <c r="O58" s="8">
        <v>1.45285</v>
      </c>
      <c r="P58" s="9">
        <v>1.4500000000000001E-12</v>
      </c>
    </row>
    <row r="59" spans="12:16" ht="15" thickBot="1">
      <c r="L59" s="8">
        <v>308</v>
      </c>
      <c r="M59" s="8">
        <v>0.45134999999999997</v>
      </c>
      <c r="N59" s="8">
        <v>0.99570999999999998</v>
      </c>
      <c r="O59" s="8">
        <v>1.44706</v>
      </c>
      <c r="P59" s="9">
        <v>1.4500000000000001E-12</v>
      </c>
    </row>
    <row r="60" spans="12:16" ht="15" thickBot="1">
      <c r="L60" s="8">
        <v>309</v>
      </c>
      <c r="M60" s="8">
        <v>0.45099</v>
      </c>
      <c r="N60" s="8">
        <v>0.99033000000000004</v>
      </c>
      <c r="O60" s="8">
        <v>1.44133</v>
      </c>
      <c r="P60" s="9">
        <v>1.4399999999999999E-12</v>
      </c>
    </row>
    <row r="61" spans="12:16" ht="15" thickBot="1">
      <c r="L61" s="8">
        <v>310</v>
      </c>
      <c r="M61" s="8">
        <v>0.45063999999999999</v>
      </c>
      <c r="N61" s="8">
        <v>0.98502000000000001</v>
      </c>
      <c r="O61" s="8">
        <v>1.4356599999999999</v>
      </c>
      <c r="P61" s="9">
        <v>1.4399999999999999E-12</v>
      </c>
    </row>
    <row r="62" spans="12:16" ht="15" thickBot="1">
      <c r="L62" s="8">
        <v>311</v>
      </c>
      <c r="M62" s="8">
        <v>0.45029000000000002</v>
      </c>
      <c r="N62" s="8">
        <v>0.97977999999999998</v>
      </c>
      <c r="O62" s="8">
        <v>1.43007</v>
      </c>
      <c r="P62" s="9">
        <v>1.43E-12</v>
      </c>
    </row>
    <row r="63" spans="12:16" ht="15" thickBot="1">
      <c r="L63" s="8">
        <v>312</v>
      </c>
      <c r="M63" s="8">
        <v>0.44994000000000001</v>
      </c>
      <c r="N63" s="8">
        <v>0.97458999999999996</v>
      </c>
      <c r="O63" s="8">
        <v>1.4245300000000001</v>
      </c>
      <c r="P63" s="9">
        <v>1.42E-12</v>
      </c>
    </row>
    <row r="64" spans="12:16" ht="15" thickBot="1">
      <c r="L64" s="8">
        <v>313</v>
      </c>
      <c r="M64" s="8">
        <v>0.4496</v>
      </c>
      <c r="N64" s="8">
        <v>0.96945999999999999</v>
      </c>
      <c r="O64" s="8">
        <v>1.41906</v>
      </c>
      <c r="P64" s="9">
        <v>1.42E-12</v>
      </c>
    </row>
    <row r="65" spans="12:16" ht="15" thickBot="1">
      <c r="L65" s="8">
        <v>314</v>
      </c>
      <c r="M65" s="8">
        <v>0.44924999999999998</v>
      </c>
      <c r="N65" s="8">
        <v>0.96440000000000003</v>
      </c>
      <c r="O65" s="8">
        <v>1.4136500000000001</v>
      </c>
      <c r="P65" s="9">
        <v>1.4100000000000001E-12</v>
      </c>
    </row>
    <row r="66" spans="12:16" ht="15" thickBot="1">
      <c r="L66" s="8">
        <v>315</v>
      </c>
      <c r="M66" s="8">
        <v>0.44890999999999998</v>
      </c>
      <c r="N66" s="8">
        <v>0.95938999999999997</v>
      </c>
      <c r="O66" s="8">
        <v>1.4083000000000001</v>
      </c>
      <c r="P66" s="9">
        <v>1.4100000000000001E-12</v>
      </c>
    </row>
    <row r="67" spans="12:16" ht="15" thickBot="1">
      <c r="L67" s="8">
        <v>316</v>
      </c>
      <c r="M67" s="8">
        <v>0.44857000000000002</v>
      </c>
      <c r="N67" s="8">
        <v>0.95443999999999996</v>
      </c>
      <c r="O67" s="8">
        <v>1.4030100000000001</v>
      </c>
      <c r="P67" s="9">
        <v>1.4000000000000001E-12</v>
      </c>
    </row>
    <row r="68" spans="12:16" ht="15" thickBot="1">
      <c r="L68" s="8">
        <v>317</v>
      </c>
      <c r="M68" s="8">
        <v>0.44824000000000003</v>
      </c>
      <c r="N68" s="8">
        <v>0.94954000000000005</v>
      </c>
      <c r="O68" s="8">
        <v>1.39778</v>
      </c>
      <c r="P68" s="9">
        <v>1.4000000000000001E-12</v>
      </c>
    </row>
    <row r="69" spans="12:16" ht="15" thickBot="1">
      <c r="L69" s="8">
        <v>318</v>
      </c>
      <c r="M69" s="8">
        <v>0.44790000000000002</v>
      </c>
      <c r="N69" s="8">
        <v>0.94471000000000005</v>
      </c>
      <c r="O69" s="8">
        <v>1.3926099999999999</v>
      </c>
      <c r="P69" s="9">
        <v>1.3899999999999999E-12</v>
      </c>
    </row>
    <row r="70" spans="12:16" ht="15" thickBot="1">
      <c r="L70" s="8">
        <v>319</v>
      </c>
      <c r="M70" s="8">
        <v>0.44757000000000002</v>
      </c>
      <c r="N70" s="8">
        <v>0.93991999999999998</v>
      </c>
      <c r="O70" s="8">
        <v>1.3875</v>
      </c>
      <c r="P70" s="9">
        <v>1.3899999999999999E-12</v>
      </c>
    </row>
    <row r="71" spans="12:16" ht="15" thickBot="1">
      <c r="L71" s="8">
        <v>320</v>
      </c>
      <c r="M71" s="8">
        <v>0.44724999999999998</v>
      </c>
      <c r="N71" s="8">
        <v>0.93518999999999997</v>
      </c>
      <c r="O71" s="8">
        <v>1.3824399999999999</v>
      </c>
      <c r="P71" s="9">
        <v>1.38E-12</v>
      </c>
    </row>
    <row r="72" spans="12:16" ht="15" thickBot="1">
      <c r="L72" s="8">
        <v>321</v>
      </c>
      <c r="M72" s="8">
        <v>0.44691999999999998</v>
      </c>
      <c r="N72" s="8">
        <v>0.93050999999999995</v>
      </c>
      <c r="O72" s="8">
        <v>1.3774299999999999</v>
      </c>
      <c r="P72" s="9">
        <v>1.38E-12</v>
      </c>
    </row>
    <row r="73" spans="12:16" ht="15" thickBot="1">
      <c r="L73" s="8">
        <v>322</v>
      </c>
      <c r="M73" s="8">
        <v>0.44658999999999999</v>
      </c>
      <c r="N73" s="8">
        <v>0.92588999999999999</v>
      </c>
      <c r="O73" s="8">
        <v>1.3724799999999999</v>
      </c>
      <c r="P73" s="9">
        <v>1.37E-12</v>
      </c>
    </row>
    <row r="74" spans="12:16" ht="15" thickBot="1">
      <c r="L74" s="8">
        <v>323</v>
      </c>
      <c r="M74" s="8">
        <v>0.44627</v>
      </c>
      <c r="N74" s="8">
        <v>0.92132000000000003</v>
      </c>
      <c r="O74" s="8">
        <v>1.3675900000000001</v>
      </c>
      <c r="P74" s="9">
        <v>1.37E-12</v>
      </c>
    </row>
    <row r="75" spans="12:16" ht="15" thickBot="1">
      <c r="L75" s="8">
        <v>324</v>
      </c>
      <c r="M75" s="8">
        <v>0.44595000000000001</v>
      </c>
      <c r="N75" s="8">
        <v>0.91678999999999999</v>
      </c>
      <c r="O75" s="8">
        <v>1.3627499999999999</v>
      </c>
      <c r="P75" s="9">
        <v>1.3600000000000001E-12</v>
      </c>
    </row>
    <row r="76" spans="12:16" ht="15" thickBot="1">
      <c r="L76" s="8">
        <v>325</v>
      </c>
      <c r="M76" s="8">
        <v>0.44563999999999998</v>
      </c>
      <c r="N76" s="8">
        <v>0.91232000000000002</v>
      </c>
      <c r="O76" s="8">
        <v>1.3579600000000001</v>
      </c>
      <c r="P76" s="9">
        <v>1.3600000000000001E-12</v>
      </c>
    </row>
    <row r="77" spans="12:16" ht="15" thickBot="1">
      <c r="L77" s="8">
        <v>326</v>
      </c>
      <c r="M77" s="8">
        <v>0.44531999999999999</v>
      </c>
      <c r="N77" s="8">
        <v>0.90790000000000004</v>
      </c>
      <c r="O77" s="8">
        <v>1.3532200000000001</v>
      </c>
      <c r="P77" s="9">
        <v>1.3499999999999999E-12</v>
      </c>
    </row>
    <row r="78" spans="12:16" ht="15" thickBot="1">
      <c r="L78" s="8">
        <v>327</v>
      </c>
      <c r="M78" s="8">
        <v>0.44501000000000002</v>
      </c>
      <c r="N78" s="8">
        <v>0.90351999999999999</v>
      </c>
      <c r="O78" s="8">
        <v>1.34853</v>
      </c>
      <c r="P78" s="9">
        <v>1.3499999999999999E-12</v>
      </c>
    </row>
    <row r="79" spans="12:16" ht="15" thickBot="1">
      <c r="L79" s="8">
        <v>328</v>
      </c>
      <c r="M79" s="8">
        <v>0.44469999999999998</v>
      </c>
      <c r="N79" s="8">
        <v>0.89919000000000004</v>
      </c>
      <c r="O79" s="8">
        <v>1.34389</v>
      </c>
      <c r="P79" s="9">
        <v>1.3399999999999999E-12</v>
      </c>
    </row>
    <row r="80" spans="12:16" ht="15" thickBot="1">
      <c r="L80" s="8">
        <v>329</v>
      </c>
      <c r="M80" s="8">
        <v>0.44439000000000001</v>
      </c>
      <c r="N80" s="8">
        <v>0.89490999999999998</v>
      </c>
      <c r="O80" s="8">
        <v>1.3392999999999999</v>
      </c>
      <c r="P80" s="9">
        <v>1.3399999999999999E-12</v>
      </c>
    </row>
    <row r="81" spans="12:16" ht="15" thickBot="1">
      <c r="L81" s="8">
        <v>330</v>
      </c>
      <c r="M81" s="8">
        <v>0.44407999999999997</v>
      </c>
      <c r="N81" s="8">
        <v>0.89068000000000003</v>
      </c>
      <c r="O81" s="8">
        <v>1.3347599999999999</v>
      </c>
      <c r="P81" s="9">
        <v>1.33E-12</v>
      </c>
    </row>
    <row r="82" spans="12:16" ht="15" thickBot="1">
      <c r="L82" s="8">
        <v>331</v>
      </c>
      <c r="M82" s="8">
        <v>0.44378000000000001</v>
      </c>
      <c r="N82" s="8">
        <v>0.88649</v>
      </c>
      <c r="O82" s="8">
        <v>1.33026</v>
      </c>
      <c r="P82" s="9">
        <v>1.33E-12</v>
      </c>
    </row>
    <row r="83" spans="12:16" ht="15" thickBot="1">
      <c r="L83" s="8">
        <v>332</v>
      </c>
      <c r="M83" s="8">
        <v>0.44346999999999998</v>
      </c>
      <c r="N83" s="8">
        <v>0.88234000000000001</v>
      </c>
      <c r="O83" s="8">
        <v>1.32582</v>
      </c>
      <c r="P83" s="9">
        <v>1.33E-12</v>
      </c>
    </row>
    <row r="84" spans="12:16" ht="15" thickBot="1">
      <c r="L84" s="8">
        <v>333</v>
      </c>
      <c r="M84" s="8">
        <v>0.44317000000000001</v>
      </c>
      <c r="N84" s="8">
        <v>0.87824000000000002</v>
      </c>
      <c r="O84" s="8">
        <v>1.32141</v>
      </c>
      <c r="P84" s="9">
        <v>1.32E-12</v>
      </c>
    </row>
    <row r="85" spans="12:16" ht="15" thickBot="1">
      <c r="L85" s="8">
        <v>334</v>
      </c>
      <c r="M85" s="8">
        <v>0.44286999999999999</v>
      </c>
      <c r="N85" s="8">
        <v>0.87419000000000002</v>
      </c>
      <c r="O85" s="8">
        <v>1.3170599999999999</v>
      </c>
      <c r="P85" s="9">
        <v>1.32E-12</v>
      </c>
    </row>
    <row r="86" spans="12:16" ht="15" thickBot="1">
      <c r="L86" s="8">
        <v>335</v>
      </c>
      <c r="M86" s="8">
        <v>0.44257999999999997</v>
      </c>
      <c r="N86" s="8">
        <v>0.87017</v>
      </c>
      <c r="O86" s="8">
        <v>1.3127500000000001</v>
      </c>
      <c r="P86" s="9">
        <v>1.3100000000000001E-12</v>
      </c>
    </row>
    <row r="87" spans="12:16" ht="15" thickBot="1">
      <c r="L87" s="8">
        <v>336</v>
      </c>
      <c r="M87" s="8">
        <v>0.44228000000000001</v>
      </c>
      <c r="N87" s="8">
        <v>0.86619999999999997</v>
      </c>
      <c r="O87" s="8">
        <v>1.3084800000000001</v>
      </c>
      <c r="P87" s="9">
        <v>1.3100000000000001E-12</v>
      </c>
    </row>
    <row r="88" spans="12:16" ht="15" thickBot="1">
      <c r="L88" s="8">
        <v>337</v>
      </c>
      <c r="M88" s="8">
        <v>0.44198999999999999</v>
      </c>
      <c r="N88" s="8">
        <v>0.86226999999999998</v>
      </c>
      <c r="O88" s="8">
        <v>1.30426</v>
      </c>
      <c r="P88" s="9">
        <v>1.2999999999999999E-12</v>
      </c>
    </row>
    <row r="89" spans="12:16" ht="15" thickBot="1">
      <c r="L89" s="8">
        <v>338</v>
      </c>
      <c r="M89" s="8">
        <v>0.44169999999999998</v>
      </c>
      <c r="N89" s="8">
        <v>0.85838000000000003</v>
      </c>
      <c r="O89" s="8">
        <v>1.3000799999999999</v>
      </c>
      <c r="P89" s="9">
        <v>1.2999999999999999E-12</v>
      </c>
    </row>
    <row r="90" spans="12:16" ht="15" thickBot="1">
      <c r="L90" s="8">
        <v>339</v>
      </c>
      <c r="M90" s="8">
        <v>0.44141000000000002</v>
      </c>
      <c r="N90" s="8">
        <v>0.85453000000000001</v>
      </c>
      <c r="O90" s="8">
        <v>1.2959400000000001</v>
      </c>
      <c r="P90" s="9">
        <v>1.2999999999999999E-12</v>
      </c>
    </row>
    <row r="91" spans="12:16" ht="15" thickBot="1">
      <c r="L91" s="8">
        <v>340</v>
      </c>
      <c r="M91" s="8">
        <v>0.44112000000000001</v>
      </c>
      <c r="N91" s="8">
        <v>0.85072000000000003</v>
      </c>
      <c r="O91" s="8">
        <v>1.2918400000000001</v>
      </c>
      <c r="P91" s="9">
        <v>1.29E-12</v>
      </c>
    </row>
    <row r="92" spans="12:16" ht="15" thickBot="1">
      <c r="L92" s="8">
        <v>341</v>
      </c>
      <c r="M92" s="8">
        <v>0.44084000000000001</v>
      </c>
      <c r="N92" s="8">
        <v>0.84694999999999998</v>
      </c>
      <c r="O92" s="8">
        <v>1.2877799999999999</v>
      </c>
      <c r="P92" s="9">
        <v>1.29E-12</v>
      </c>
    </row>
    <row r="93" spans="12:16" ht="15" thickBot="1">
      <c r="L93" s="8">
        <v>342</v>
      </c>
      <c r="M93" s="8">
        <v>0.44055</v>
      </c>
      <c r="N93" s="8">
        <v>0.84321999999999997</v>
      </c>
      <c r="O93" s="8">
        <v>1.2837700000000001</v>
      </c>
      <c r="P93" s="9">
        <v>1.28E-12</v>
      </c>
    </row>
    <row r="94" spans="12:16" ht="15" thickBot="1">
      <c r="L94" s="8">
        <v>343</v>
      </c>
      <c r="M94" s="8">
        <v>0.44026999999999999</v>
      </c>
      <c r="N94" s="8">
        <v>0.83952000000000004</v>
      </c>
      <c r="O94" s="8">
        <v>1.27979</v>
      </c>
      <c r="P94" s="9">
        <v>1.28E-12</v>
      </c>
    </row>
    <row r="95" spans="12:16" ht="15" thickBot="1">
      <c r="L95" s="8">
        <v>344</v>
      </c>
      <c r="M95" s="8">
        <v>0.43998999999999999</v>
      </c>
      <c r="N95" s="8">
        <v>0.83587</v>
      </c>
      <c r="O95" s="8">
        <v>1.27586</v>
      </c>
      <c r="P95" s="9">
        <v>1.28E-12</v>
      </c>
    </row>
    <row r="96" spans="12:16" ht="15" thickBot="1">
      <c r="L96" s="8">
        <v>345</v>
      </c>
      <c r="M96" s="8">
        <v>0.43970999999999999</v>
      </c>
      <c r="N96" s="8">
        <v>0.83225000000000005</v>
      </c>
      <c r="O96" s="8">
        <v>1.27196</v>
      </c>
      <c r="P96" s="9">
        <v>1.27E-12</v>
      </c>
    </row>
    <row r="97" spans="12:16" ht="15" thickBot="1">
      <c r="L97" s="8">
        <v>346</v>
      </c>
      <c r="M97" s="8">
        <v>0.43944</v>
      </c>
      <c r="N97" s="8">
        <v>0.82865999999999995</v>
      </c>
      <c r="O97" s="8">
        <v>1.2681</v>
      </c>
      <c r="P97" s="9">
        <v>1.27E-12</v>
      </c>
    </row>
    <row r="98" spans="12:16" ht="15" thickBot="1">
      <c r="L98" s="8">
        <v>347</v>
      </c>
      <c r="M98" s="8">
        <v>0.43915999999999999</v>
      </c>
      <c r="N98" s="8">
        <v>0.82511999999999996</v>
      </c>
      <c r="O98" s="8">
        <v>1.2642800000000001</v>
      </c>
      <c r="P98" s="9">
        <v>1.2600000000000001E-12</v>
      </c>
    </row>
    <row r="99" spans="12:16" ht="15" thickBot="1">
      <c r="L99" s="8">
        <v>348</v>
      </c>
      <c r="M99" s="8">
        <v>0.43889</v>
      </c>
      <c r="N99" s="8">
        <v>0.82160999999999995</v>
      </c>
      <c r="O99" s="8">
        <v>1.2605</v>
      </c>
      <c r="P99" s="9">
        <v>1.2600000000000001E-12</v>
      </c>
    </row>
    <row r="100" spans="12:16" ht="15" thickBot="1">
      <c r="L100" s="8">
        <v>349</v>
      </c>
      <c r="M100" s="8">
        <v>0.43862000000000001</v>
      </c>
      <c r="N100" s="8">
        <v>0.81813000000000002</v>
      </c>
      <c r="O100" s="8">
        <v>1.25675</v>
      </c>
      <c r="P100" s="9">
        <v>1.2600000000000001E-12</v>
      </c>
    </row>
    <row r="101" spans="12:16" ht="15" thickBot="1">
      <c r="L101" s="8">
        <v>350</v>
      </c>
      <c r="M101" s="8">
        <v>0.43835000000000002</v>
      </c>
      <c r="N101" s="8">
        <v>0.81469000000000003</v>
      </c>
      <c r="O101" s="8">
        <v>1.2530399999999999</v>
      </c>
      <c r="P101" s="9">
        <v>1.2499999999999999E-12</v>
      </c>
    </row>
    <row r="102" spans="12:16" ht="15" thickBot="1">
      <c r="L102" s="8">
        <v>351</v>
      </c>
      <c r="M102" s="8">
        <v>0.43808000000000002</v>
      </c>
      <c r="N102" s="8">
        <v>0.81128</v>
      </c>
      <c r="O102" s="8">
        <v>1.24936</v>
      </c>
      <c r="P102" s="9">
        <v>1.2499999999999999E-12</v>
      </c>
    </row>
    <row r="103" spans="12:16" ht="15" thickBot="1">
      <c r="L103" s="8">
        <v>352</v>
      </c>
      <c r="M103" s="8">
        <v>0.43781999999999999</v>
      </c>
      <c r="N103" s="8">
        <v>0.80789999999999995</v>
      </c>
      <c r="O103" s="8">
        <v>1.2457199999999999</v>
      </c>
      <c r="P103" s="9">
        <v>1.2499999999999999E-12</v>
      </c>
    </row>
    <row r="104" spans="12:16" ht="15" thickBot="1">
      <c r="L104" s="8">
        <v>353</v>
      </c>
      <c r="M104" s="8">
        <v>0.43754999999999999</v>
      </c>
      <c r="N104" s="8">
        <v>0.80456000000000005</v>
      </c>
      <c r="O104" s="8">
        <v>1.2421199999999999</v>
      </c>
      <c r="P104" s="9">
        <v>1.24E-12</v>
      </c>
    </row>
    <row r="105" spans="12:16" ht="15" thickBot="1">
      <c r="L105" s="8">
        <v>354</v>
      </c>
      <c r="M105" s="8">
        <v>0.43729000000000001</v>
      </c>
      <c r="N105" s="8">
        <v>0.80125000000000002</v>
      </c>
      <c r="O105" s="8">
        <v>1.23854</v>
      </c>
      <c r="P105" s="9">
        <v>1.24E-12</v>
      </c>
    </row>
    <row r="106" spans="12:16" ht="15" thickBot="1">
      <c r="L106" s="8">
        <v>355</v>
      </c>
      <c r="M106" s="8">
        <v>0.43702999999999997</v>
      </c>
      <c r="N106" s="8">
        <v>0.79798000000000002</v>
      </c>
      <c r="O106" s="8">
        <v>1.2350099999999999</v>
      </c>
      <c r="P106" s="9">
        <v>1.24E-12</v>
      </c>
    </row>
    <row r="107" spans="12:16" ht="15" thickBot="1">
      <c r="L107" s="8">
        <v>356</v>
      </c>
      <c r="M107" s="8">
        <v>0.43676999999999999</v>
      </c>
      <c r="N107" s="8">
        <v>0.79473000000000005</v>
      </c>
      <c r="O107" s="8">
        <v>1.2315</v>
      </c>
      <c r="P107" s="9">
        <v>1.23E-12</v>
      </c>
    </row>
    <row r="108" spans="12:16" ht="15" thickBot="1">
      <c r="L108" s="8">
        <v>357</v>
      </c>
      <c r="M108" s="8">
        <v>0.43651000000000001</v>
      </c>
      <c r="N108" s="8">
        <v>0.79152</v>
      </c>
      <c r="O108" s="8">
        <v>1.22803</v>
      </c>
      <c r="P108" s="9">
        <v>1.23E-12</v>
      </c>
    </row>
    <row r="109" spans="12:16" ht="15" thickBot="1">
      <c r="L109" s="8">
        <v>358</v>
      </c>
      <c r="M109" s="8">
        <v>0.43625999999999998</v>
      </c>
      <c r="N109" s="8">
        <v>0.78834000000000004</v>
      </c>
      <c r="O109" s="8">
        <v>1.2245900000000001</v>
      </c>
      <c r="P109" s="9">
        <v>1.2200000000000001E-12</v>
      </c>
    </row>
    <row r="110" spans="12:16" ht="15" thickBot="1">
      <c r="L110" s="8">
        <v>359</v>
      </c>
      <c r="M110" s="8">
        <v>0.436</v>
      </c>
      <c r="N110" s="8">
        <v>0.78517999999999999</v>
      </c>
      <c r="O110" s="8">
        <v>1.2211799999999999</v>
      </c>
      <c r="P110" s="9">
        <v>1.2200000000000001E-12</v>
      </c>
    </row>
    <row r="111" spans="12:16" ht="15" thickBot="1">
      <c r="L111" s="8">
        <v>360</v>
      </c>
      <c r="M111" s="8">
        <v>0.43575000000000003</v>
      </c>
      <c r="N111" s="8">
        <v>0.78205999999999998</v>
      </c>
      <c r="O111" s="8">
        <v>1.2178100000000001</v>
      </c>
      <c r="P111" s="9">
        <v>1.2200000000000001E-12</v>
      </c>
    </row>
    <row r="112" spans="12:16" ht="15" thickBot="1">
      <c r="L112" s="8">
        <v>361</v>
      </c>
      <c r="M112" s="8">
        <v>0.4355</v>
      </c>
      <c r="N112" s="8">
        <v>0.77897000000000005</v>
      </c>
      <c r="O112" s="8">
        <v>1.2144600000000001</v>
      </c>
      <c r="P112" s="9">
        <v>1.2100000000000001E-12</v>
      </c>
    </row>
    <row r="113" spans="12:16" ht="15" thickBot="1">
      <c r="L113" s="8">
        <v>362</v>
      </c>
      <c r="M113" s="8">
        <v>0.43525000000000003</v>
      </c>
      <c r="N113" s="8">
        <v>0.77590000000000003</v>
      </c>
      <c r="O113" s="8">
        <v>1.2111499999999999</v>
      </c>
      <c r="P113" s="9">
        <v>1.2100000000000001E-12</v>
      </c>
    </row>
    <row r="114" spans="12:16" ht="15" thickBot="1">
      <c r="L114" s="8">
        <v>363</v>
      </c>
      <c r="M114" s="8">
        <v>0.435</v>
      </c>
      <c r="N114" s="8">
        <v>0.77286999999999995</v>
      </c>
      <c r="O114" s="8">
        <v>1.20787</v>
      </c>
      <c r="P114" s="9">
        <v>1.2100000000000001E-12</v>
      </c>
    </row>
    <row r="115" spans="12:16" ht="15" thickBot="1">
      <c r="L115" s="8">
        <v>364</v>
      </c>
      <c r="M115" s="8">
        <v>0.43475000000000003</v>
      </c>
      <c r="N115" s="8">
        <v>0.76985999999999999</v>
      </c>
      <c r="O115" s="8">
        <v>1.20461</v>
      </c>
      <c r="P115" s="9">
        <v>1.1999999999999999E-12</v>
      </c>
    </row>
    <row r="116" spans="12:16" ht="15" thickBot="1">
      <c r="L116" s="8">
        <v>365</v>
      </c>
      <c r="M116" s="8">
        <v>0.43451000000000001</v>
      </c>
      <c r="N116" s="8">
        <v>0.76688000000000001</v>
      </c>
      <c r="O116" s="8">
        <v>1.20139</v>
      </c>
      <c r="P116" s="9">
        <v>1.1999999999999999E-12</v>
      </c>
    </row>
    <row r="117" spans="12:16" ht="15" thickBot="1">
      <c r="L117" s="8">
        <v>366</v>
      </c>
      <c r="M117" s="8">
        <v>0.43425999999999998</v>
      </c>
      <c r="N117" s="8">
        <v>0.76393</v>
      </c>
      <c r="O117" s="8">
        <v>1.1981999999999999</v>
      </c>
      <c r="P117" s="9">
        <v>1.1999999999999999E-12</v>
      </c>
    </row>
    <row r="118" spans="12:16" ht="15" thickBot="1">
      <c r="L118" s="8">
        <v>367</v>
      </c>
      <c r="M118" s="8">
        <v>0.43402000000000002</v>
      </c>
      <c r="N118" s="8">
        <v>0.76100999999999996</v>
      </c>
      <c r="O118" s="8">
        <v>1.19503</v>
      </c>
      <c r="P118" s="9">
        <v>1.1999999999999999E-12</v>
      </c>
    </row>
    <row r="119" spans="12:16" ht="15" thickBot="1">
      <c r="L119" s="8">
        <v>368</v>
      </c>
      <c r="M119" s="8">
        <v>0.43378</v>
      </c>
      <c r="N119" s="8">
        <v>0.75810999999999995</v>
      </c>
      <c r="O119" s="8">
        <v>1.1918899999999999</v>
      </c>
      <c r="P119" s="9">
        <v>1.19E-12</v>
      </c>
    </row>
    <row r="120" spans="12:16" ht="15" thickBot="1">
      <c r="L120" s="8">
        <v>369</v>
      </c>
      <c r="M120" s="8">
        <v>0.43353999999999998</v>
      </c>
      <c r="N120" s="8">
        <v>0.75524000000000002</v>
      </c>
      <c r="O120" s="8">
        <v>1.1887799999999999</v>
      </c>
      <c r="P120" s="9">
        <v>1.19E-12</v>
      </c>
    </row>
    <row r="121" spans="12:16" ht="15" thickBot="1">
      <c r="L121" s="8">
        <v>370</v>
      </c>
      <c r="M121" s="8">
        <v>0.43330000000000002</v>
      </c>
      <c r="N121" s="8">
        <v>0.75239999999999996</v>
      </c>
      <c r="O121" s="8">
        <v>1.1857</v>
      </c>
      <c r="P121" s="9">
        <v>1.19E-12</v>
      </c>
    </row>
    <row r="122" spans="12:16" ht="15" thickBot="1">
      <c r="L122" s="8">
        <v>371</v>
      </c>
      <c r="M122" s="8">
        <v>0.43307000000000001</v>
      </c>
      <c r="N122" s="8">
        <v>0.74958000000000002</v>
      </c>
      <c r="O122" s="8">
        <v>1.18265</v>
      </c>
      <c r="P122" s="9">
        <v>1.18E-12</v>
      </c>
    </row>
    <row r="123" spans="12:16" ht="15" thickBot="1">
      <c r="L123" s="8">
        <v>372</v>
      </c>
      <c r="M123" s="8">
        <v>0.43282999999999999</v>
      </c>
      <c r="N123" s="8">
        <v>0.74678999999999995</v>
      </c>
      <c r="O123" s="8">
        <v>1.1796199999999999</v>
      </c>
      <c r="P123" s="9">
        <v>1.18E-12</v>
      </c>
    </row>
    <row r="124" spans="12:16" ht="15" thickBot="1">
      <c r="L124" s="6"/>
      <c r="M124" s="6"/>
      <c r="N124" s="6"/>
      <c r="O124" s="6"/>
      <c r="P124" s="6"/>
    </row>
    <row r="125" spans="12:16" ht="15" thickBot="1">
      <c r="L125" s="6"/>
      <c r="M125" s="6"/>
      <c r="N125" s="6"/>
      <c r="O125" s="6"/>
      <c r="P125" s="6"/>
    </row>
    <row r="126" spans="12:16" ht="15" thickBot="1">
      <c r="L126" s="6"/>
      <c r="M126" s="6"/>
      <c r="N126" s="6"/>
      <c r="O126" s="6"/>
      <c r="P126" s="6"/>
    </row>
    <row r="127" spans="12:16" ht="15" thickBot="1">
      <c r="L127" s="6"/>
      <c r="M127" s="6"/>
      <c r="N127" s="6"/>
      <c r="O127" s="6"/>
      <c r="P127" s="6"/>
    </row>
    <row r="128" spans="12:16" ht="15" thickBot="1">
      <c r="L128" s="6"/>
      <c r="M128" s="6"/>
      <c r="N128" s="6"/>
      <c r="O128" s="6"/>
      <c r="P128" s="6"/>
    </row>
    <row r="129" spans="12:16" ht="15" thickBot="1">
      <c r="L129" s="6"/>
      <c r="M129" s="6"/>
      <c r="N129" s="6"/>
      <c r="O129" s="6"/>
      <c r="P129" s="6"/>
    </row>
    <row r="130" spans="12:16" ht="15" thickBot="1">
      <c r="L130" s="6"/>
      <c r="M130" s="6"/>
      <c r="N130" s="6"/>
      <c r="O130" s="6"/>
      <c r="P130" s="6"/>
    </row>
    <row r="131" spans="12:16" ht="15" thickBot="1">
      <c r="L131" s="6"/>
      <c r="M131" s="6"/>
      <c r="N131" s="6"/>
      <c r="O131" s="6"/>
      <c r="P131" s="6"/>
    </row>
    <row r="132" spans="12:16" ht="15" thickBot="1">
      <c r="L132" s="6"/>
      <c r="M132" s="6"/>
      <c r="N132" s="6"/>
      <c r="O132" s="6"/>
      <c r="P132" s="6"/>
    </row>
    <row r="133" spans="12:16" ht="15" thickBot="1">
      <c r="L133" s="6"/>
      <c r="M133" s="6"/>
      <c r="N133" s="6"/>
      <c r="O133" s="6"/>
      <c r="P133" s="6"/>
    </row>
    <row r="134" spans="12:16" ht="15" thickBot="1">
      <c r="L134" s="6"/>
      <c r="M134" s="6"/>
      <c r="N134" s="6"/>
      <c r="O134" s="6"/>
      <c r="P134" s="6"/>
    </row>
    <row r="135" spans="12:16" ht="15" thickBot="1">
      <c r="L135" s="6"/>
      <c r="M135" s="6"/>
      <c r="N135" s="6"/>
      <c r="O135" s="6"/>
      <c r="P135" s="6"/>
    </row>
    <row r="136" spans="12:16" ht="15" thickBot="1">
      <c r="L136" s="6"/>
      <c r="M136" s="6"/>
      <c r="N136" s="6"/>
      <c r="O136" s="6"/>
      <c r="P136" s="6"/>
    </row>
    <row r="137" spans="12:16" ht="15" thickBot="1">
      <c r="L137" s="6"/>
      <c r="M137" s="6"/>
      <c r="N137" s="6"/>
      <c r="O137" s="6"/>
      <c r="P137" s="6"/>
    </row>
    <row r="138" spans="12:16" ht="15" thickBot="1">
      <c r="L138" s="6"/>
      <c r="M138" s="6"/>
      <c r="N138" s="6"/>
      <c r="O138" s="6"/>
      <c r="P138" s="6"/>
    </row>
    <row r="139" spans="12:16" ht="15" thickBot="1">
      <c r="L139" s="6"/>
      <c r="M139" s="6"/>
      <c r="N139" s="6"/>
      <c r="O139" s="6"/>
      <c r="P139" s="6"/>
    </row>
    <row r="140" spans="12:16" ht="15" thickBot="1">
      <c r="L140" s="6"/>
      <c r="M140" s="6"/>
      <c r="N140" s="6"/>
      <c r="O140" s="6"/>
      <c r="P140" s="6"/>
    </row>
    <row r="141" spans="12:16" ht="15" thickBot="1">
      <c r="L141" s="6"/>
      <c r="M141" s="6"/>
      <c r="N141" s="6"/>
      <c r="O141" s="6"/>
      <c r="P141" s="6"/>
    </row>
    <row r="142" spans="12:16" ht="15" thickBot="1">
      <c r="L142" s="6"/>
      <c r="M142" s="6"/>
      <c r="N142" s="6"/>
      <c r="O142" s="6"/>
      <c r="P142" s="6"/>
    </row>
    <row r="143" spans="12:16" ht="15" thickBot="1">
      <c r="L143" s="6"/>
      <c r="M143" s="6"/>
      <c r="N143" s="6"/>
      <c r="O143" s="6"/>
      <c r="P143" s="6"/>
    </row>
    <row r="144" spans="12:16" ht="15" thickBot="1">
      <c r="L144" s="6"/>
      <c r="M144" s="6"/>
      <c r="N144" s="6"/>
      <c r="O144" s="6"/>
      <c r="P144" s="6"/>
    </row>
    <row r="145" spans="12:16" ht="15" thickBot="1">
      <c r="L145" s="6"/>
      <c r="M145" s="6"/>
      <c r="N145" s="6"/>
      <c r="O145" s="6"/>
      <c r="P145" s="6"/>
    </row>
    <row r="146" spans="12:16" ht="15" thickBot="1">
      <c r="L146" s="6"/>
      <c r="M146" s="6"/>
      <c r="N146" s="6"/>
      <c r="O146" s="6"/>
      <c r="P146" s="6"/>
    </row>
    <row r="147" spans="12:16" ht="15" thickBot="1">
      <c r="L147" s="6"/>
      <c r="M147" s="6"/>
      <c r="N147" s="6"/>
      <c r="O147" s="6"/>
      <c r="P147" s="6"/>
    </row>
    <row r="148" spans="12:16" ht="15" thickBot="1">
      <c r="L148" s="6"/>
      <c r="M148" s="6"/>
      <c r="N148" s="6"/>
      <c r="O148" s="6"/>
      <c r="P148" s="6"/>
    </row>
    <row r="149" spans="12:16" ht="15" thickBot="1">
      <c r="L149" s="6"/>
      <c r="M149" s="6"/>
      <c r="N149" s="6"/>
      <c r="O149" s="6"/>
      <c r="P149" s="6"/>
    </row>
    <row r="150" spans="12:16" ht="15" thickBot="1">
      <c r="L150" s="6"/>
      <c r="M150" s="6"/>
      <c r="N150" s="6"/>
      <c r="O150" s="6"/>
      <c r="P150" s="6"/>
    </row>
    <row r="151" spans="12:16" ht="15" thickBot="1">
      <c r="L151" s="6"/>
      <c r="M151" s="6"/>
      <c r="N151" s="6"/>
      <c r="O151" s="6"/>
      <c r="P151" s="6"/>
    </row>
    <row r="152" spans="12:16" ht="15" thickBot="1">
      <c r="L152" s="6"/>
      <c r="M152" s="6"/>
      <c r="N152" s="6"/>
      <c r="O152" s="6"/>
      <c r="P152" s="6"/>
    </row>
    <row r="153" spans="12:16" ht="15" thickBot="1">
      <c r="L153" s="6"/>
      <c r="M153" s="6"/>
      <c r="N153" s="6"/>
      <c r="O153" s="6"/>
      <c r="P153" s="6"/>
    </row>
    <row r="154" spans="12:16" ht="15" thickBot="1">
      <c r="L154" s="6"/>
      <c r="M154" s="6"/>
      <c r="N154" s="6"/>
      <c r="O154" s="6"/>
      <c r="P154" s="6"/>
    </row>
    <row r="155" spans="12:16" ht="15" thickBot="1">
      <c r="L155" s="6"/>
      <c r="M155" s="6"/>
      <c r="N155" s="6"/>
      <c r="O155" s="6"/>
      <c r="P155" s="6"/>
    </row>
    <row r="156" spans="12:16" ht="15" thickBot="1">
      <c r="L156" s="6"/>
      <c r="M156" s="6"/>
      <c r="N156" s="6"/>
      <c r="O156" s="6"/>
      <c r="P156" s="6"/>
    </row>
    <row r="157" spans="12:16" ht="15" thickBot="1">
      <c r="L157" s="6"/>
      <c r="M157" s="6"/>
      <c r="N157" s="6"/>
      <c r="O157" s="6"/>
      <c r="P157" s="6"/>
    </row>
    <row r="158" spans="12:16" ht="15" thickBot="1">
      <c r="L158" s="6"/>
      <c r="M158" s="6"/>
      <c r="N158" s="6"/>
      <c r="O158" s="6"/>
      <c r="P158" s="6"/>
    </row>
    <row r="159" spans="12:16" ht="15" thickBot="1">
      <c r="L159" s="6"/>
      <c r="M159" s="6"/>
      <c r="N159" s="6"/>
      <c r="O159" s="6"/>
      <c r="P159" s="6"/>
    </row>
    <row r="160" spans="12:16" ht="15" thickBot="1">
      <c r="L160" s="6"/>
      <c r="M160" s="6"/>
      <c r="N160" s="6"/>
      <c r="O160" s="6"/>
      <c r="P160" s="6"/>
    </row>
    <row r="161" spans="12:16" ht="15" thickBot="1">
      <c r="L161" s="6"/>
      <c r="M161" s="6"/>
      <c r="N161" s="6"/>
      <c r="O161" s="6"/>
      <c r="P161" s="6"/>
    </row>
    <row r="162" spans="12:16" ht="15" thickBot="1">
      <c r="L162" s="6"/>
      <c r="M162" s="6"/>
      <c r="N162" s="6"/>
      <c r="O162" s="6"/>
      <c r="P162" s="6"/>
    </row>
    <row r="163" spans="12:16" ht="15" thickBot="1">
      <c r="L163" s="6"/>
      <c r="M163" s="6"/>
      <c r="N163" s="6"/>
      <c r="O163" s="6"/>
      <c r="P163" s="6"/>
    </row>
    <row r="164" spans="12:16" ht="15" thickBot="1">
      <c r="L164" s="6"/>
      <c r="M164" s="6"/>
      <c r="N164" s="6"/>
      <c r="O164" s="6"/>
      <c r="P164" s="6"/>
    </row>
    <row r="165" spans="12:16" ht="15" thickBot="1">
      <c r="L165" s="6"/>
      <c r="M165" s="6"/>
      <c r="N165" s="6"/>
      <c r="O165" s="6"/>
      <c r="P165" s="6"/>
    </row>
    <row r="166" spans="12:16" ht="15" thickBot="1">
      <c r="L166" s="6"/>
      <c r="M166" s="6"/>
      <c r="N166" s="6"/>
      <c r="O166" s="6"/>
      <c r="P166" s="6"/>
    </row>
    <row r="167" spans="12:16" ht="15" thickBot="1">
      <c r="L167" s="6"/>
      <c r="M167" s="6"/>
      <c r="N167" s="6"/>
      <c r="O167" s="6"/>
      <c r="P167" s="6"/>
    </row>
    <row r="168" spans="12:16" ht="15" thickBot="1">
      <c r="L168" s="6"/>
      <c r="M168" s="6"/>
      <c r="N168" s="6"/>
      <c r="O168" s="6"/>
      <c r="P168" s="6"/>
    </row>
    <row r="169" spans="12:16" ht="15" thickBot="1">
      <c r="L169" s="6"/>
      <c r="M169" s="6"/>
      <c r="N169" s="6"/>
      <c r="O169" s="6"/>
      <c r="P169" s="6"/>
    </row>
    <row r="170" spans="12:16" ht="15" thickBot="1">
      <c r="L170" s="6"/>
      <c r="M170" s="6"/>
      <c r="N170" s="6"/>
      <c r="O170" s="6"/>
      <c r="P170" s="6"/>
    </row>
    <row r="171" spans="12:16" ht="15" thickBot="1">
      <c r="L171" s="6"/>
      <c r="M171" s="6"/>
      <c r="N171" s="6"/>
      <c r="O171" s="6"/>
      <c r="P171" s="6"/>
    </row>
    <row r="172" spans="12:16" ht="15" thickBot="1">
      <c r="L172" s="6"/>
      <c r="M172" s="6"/>
      <c r="N172" s="6"/>
      <c r="O172" s="6"/>
      <c r="P172" s="6"/>
    </row>
    <row r="173" spans="12:16" ht="15" thickBot="1">
      <c r="L173" s="6"/>
      <c r="M173" s="6"/>
      <c r="N173" s="6"/>
      <c r="O173" s="6"/>
      <c r="P173" s="6"/>
    </row>
    <row r="174" spans="12:16" ht="15" thickBot="1">
      <c r="L174" s="6"/>
      <c r="M174" s="6"/>
      <c r="N174" s="6"/>
      <c r="O174" s="6"/>
      <c r="P174" s="6"/>
    </row>
    <row r="175" spans="12:16" ht="15" thickBot="1">
      <c r="L175" s="6"/>
      <c r="M175" s="6"/>
      <c r="N175" s="6"/>
      <c r="O175" s="6"/>
      <c r="P175" s="6"/>
    </row>
    <row r="176" spans="12:16" ht="15" thickBot="1">
      <c r="L176" s="6"/>
      <c r="M176" s="6"/>
      <c r="N176" s="6"/>
      <c r="O176" s="6"/>
      <c r="P176" s="6"/>
    </row>
    <row r="177" spans="12:16" ht="15" thickBot="1">
      <c r="L177" s="6"/>
      <c r="M177" s="6"/>
      <c r="N177" s="6"/>
      <c r="O177" s="6"/>
      <c r="P177" s="6"/>
    </row>
    <row r="178" spans="12:16" ht="15" thickBot="1">
      <c r="L178" s="6"/>
      <c r="M178" s="6"/>
      <c r="N178" s="6"/>
      <c r="O178" s="6"/>
      <c r="P178" s="6"/>
    </row>
    <row r="179" spans="12:16" ht="15" thickBot="1">
      <c r="L179" s="6"/>
      <c r="M179" s="6"/>
      <c r="N179" s="6"/>
      <c r="O179" s="6"/>
      <c r="P179" s="6"/>
    </row>
    <row r="180" spans="12:16" ht="15" thickBot="1">
      <c r="L180" s="6"/>
      <c r="M180" s="6"/>
      <c r="N180" s="6"/>
      <c r="O180" s="6"/>
      <c r="P180" s="6"/>
    </row>
    <row r="181" spans="12:16" ht="15" thickBot="1">
      <c r="L181" s="6"/>
      <c r="M181" s="6"/>
      <c r="N181" s="6"/>
      <c r="O181" s="6"/>
      <c r="P181" s="6"/>
    </row>
    <row r="182" spans="12:16" ht="15" thickBot="1">
      <c r="L182" s="6"/>
      <c r="M182" s="6"/>
      <c r="N182" s="6"/>
      <c r="O182" s="6"/>
      <c r="P182" s="6"/>
    </row>
    <row r="183" spans="12:16" ht="15" thickBot="1">
      <c r="L183" s="6"/>
      <c r="M183" s="6"/>
      <c r="N183" s="6"/>
      <c r="O183" s="6"/>
      <c r="P183" s="6"/>
    </row>
    <row r="184" spans="12:16" ht="15" thickBot="1">
      <c r="L184" s="6"/>
      <c r="M184" s="6"/>
      <c r="N184" s="6"/>
      <c r="O184" s="6"/>
      <c r="P184" s="6"/>
    </row>
    <row r="185" spans="12:16" ht="15" thickBot="1">
      <c r="L185" s="6"/>
      <c r="M185" s="6"/>
      <c r="N185" s="6"/>
      <c r="O185" s="6"/>
      <c r="P185" s="6"/>
    </row>
    <row r="186" spans="12:16" ht="15" thickBot="1">
      <c r="L186" s="6"/>
      <c r="M186" s="6"/>
      <c r="N186" s="6"/>
      <c r="O186" s="6"/>
      <c r="P186" s="6"/>
    </row>
    <row r="187" spans="12:16" ht="15" thickBot="1">
      <c r="L187" s="6"/>
      <c r="M187" s="6"/>
      <c r="N187" s="6"/>
      <c r="O187" s="6"/>
      <c r="P187" s="6"/>
    </row>
    <row r="188" spans="12:16" ht="15" thickBot="1">
      <c r="L188" s="6"/>
      <c r="M188" s="6"/>
      <c r="N188" s="6"/>
      <c r="O188" s="6"/>
      <c r="P188" s="6"/>
    </row>
    <row r="189" spans="12:16" ht="15" thickBot="1">
      <c r="L189" s="6"/>
      <c r="M189" s="6"/>
      <c r="N189" s="6"/>
      <c r="O189" s="6"/>
      <c r="P189" s="6"/>
    </row>
    <row r="190" spans="12:16" ht="15" thickBot="1">
      <c r="L190" s="6"/>
      <c r="M190" s="6"/>
      <c r="N190" s="6"/>
      <c r="O190" s="6"/>
      <c r="P190" s="6"/>
    </row>
    <row r="191" spans="12:16" ht="15" thickBot="1">
      <c r="L191" s="6"/>
      <c r="M191" s="6"/>
      <c r="N191" s="6"/>
      <c r="O191" s="6"/>
      <c r="P191" s="6"/>
    </row>
    <row r="192" spans="12:16" ht="15" thickBot="1">
      <c r="L192" s="6"/>
      <c r="M192" s="6"/>
      <c r="N192" s="6"/>
      <c r="O192" s="6"/>
      <c r="P192" s="6"/>
    </row>
    <row r="193" spans="12:16" ht="15" thickBot="1">
      <c r="L193" s="6"/>
      <c r="M193" s="6"/>
      <c r="N193" s="6"/>
      <c r="O193" s="6"/>
      <c r="P193" s="6"/>
    </row>
    <row r="194" spans="12:16" ht="15" thickBot="1">
      <c r="L194" s="6"/>
      <c r="M194" s="6"/>
      <c r="N194" s="6"/>
      <c r="O194" s="6"/>
      <c r="P194" s="6"/>
    </row>
    <row r="195" spans="12:16" ht="15" thickBot="1">
      <c r="L195" s="6"/>
      <c r="M195" s="6"/>
      <c r="N195" s="6"/>
      <c r="O195" s="6"/>
      <c r="P195" s="6"/>
    </row>
    <row r="196" spans="12:16" ht="15" thickBot="1">
      <c r="L196" s="6"/>
      <c r="M196" s="6"/>
      <c r="N196" s="6"/>
      <c r="O196" s="6"/>
      <c r="P196" s="6"/>
    </row>
    <row r="197" spans="12:16" ht="15" thickBot="1">
      <c r="L197" s="6"/>
      <c r="M197" s="6"/>
      <c r="N197" s="6"/>
      <c r="O197" s="6"/>
      <c r="P197" s="6"/>
    </row>
    <row r="198" spans="12:16" ht="15" thickBot="1">
      <c r="L198" s="6"/>
      <c r="M198" s="6"/>
      <c r="N198" s="6"/>
      <c r="O198" s="6"/>
      <c r="P198" s="6"/>
    </row>
    <row r="199" spans="12:16" ht="15" thickBot="1">
      <c r="L199" s="6"/>
      <c r="M199" s="6"/>
      <c r="N199" s="6"/>
      <c r="O199" s="6"/>
      <c r="P199" s="6"/>
    </row>
    <row r="200" spans="12:16" ht="15" thickBot="1">
      <c r="L200" s="6"/>
      <c r="M200" s="6"/>
      <c r="N200" s="6"/>
      <c r="O200" s="6"/>
      <c r="P200" s="6"/>
    </row>
    <row r="201" spans="12:16" ht="15" thickBot="1">
      <c r="L201" s="6"/>
      <c r="M201" s="6"/>
      <c r="N201" s="6"/>
      <c r="O201" s="6"/>
      <c r="P201" s="6"/>
    </row>
    <row r="202" spans="12:16" ht="15" thickBot="1">
      <c r="L202" s="6"/>
      <c r="M202" s="6"/>
      <c r="N202" s="6"/>
      <c r="O202" s="6"/>
      <c r="P202" s="6"/>
    </row>
    <row r="203" spans="12:16" ht="15" thickBot="1">
      <c r="L203" s="6"/>
      <c r="M203" s="6"/>
      <c r="N203" s="6"/>
      <c r="O203" s="6"/>
      <c r="P203" s="6"/>
    </row>
    <row r="204" spans="12:16" ht="15" thickBot="1">
      <c r="L204" s="6"/>
      <c r="M204" s="6"/>
      <c r="N204" s="6"/>
      <c r="O204" s="6"/>
      <c r="P204" s="6"/>
    </row>
    <row r="205" spans="12:16" ht="15" thickBot="1">
      <c r="L205" s="6"/>
      <c r="M205" s="6"/>
      <c r="N205" s="6"/>
      <c r="O205" s="6"/>
      <c r="P205" s="6"/>
    </row>
    <row r="206" spans="12:16" ht="15" thickBot="1">
      <c r="L206" s="6"/>
      <c r="M206" s="6"/>
      <c r="N206" s="6"/>
      <c r="O206" s="6"/>
      <c r="P206" s="6"/>
    </row>
    <row r="207" spans="12:16" ht="15" thickBot="1">
      <c r="L207" s="6"/>
      <c r="M207" s="6"/>
      <c r="N207" s="6"/>
      <c r="O207" s="6"/>
      <c r="P207" s="6"/>
    </row>
    <row r="208" spans="12:16" ht="15" thickBot="1">
      <c r="L208" s="6"/>
      <c r="M208" s="6"/>
      <c r="N208" s="6"/>
      <c r="O208" s="6"/>
      <c r="P208" s="6"/>
    </row>
    <row r="209" spans="12:16" ht="15" thickBot="1">
      <c r="L209" s="6"/>
      <c r="M209" s="6"/>
      <c r="N209" s="6"/>
      <c r="O209" s="6"/>
      <c r="P209" s="6"/>
    </row>
    <row r="210" spans="12:16" ht="15" thickBot="1">
      <c r="L210" s="6"/>
      <c r="M210" s="6"/>
      <c r="N210" s="6"/>
      <c r="O210" s="6"/>
      <c r="P210" s="6"/>
    </row>
    <row r="211" spans="12:16" ht="15" thickBot="1">
      <c r="L211" s="6"/>
      <c r="M211" s="6"/>
      <c r="N211" s="6"/>
      <c r="O211" s="6"/>
      <c r="P211" s="6"/>
    </row>
    <row r="212" spans="12:16" ht="15" thickBot="1">
      <c r="L212" s="6"/>
      <c r="M212" s="6"/>
      <c r="N212" s="6"/>
      <c r="O212" s="6"/>
      <c r="P212" s="6"/>
    </row>
    <row r="213" spans="12:16" ht="15" thickBot="1">
      <c r="L213" s="6"/>
      <c r="M213" s="6"/>
      <c r="N213" s="6"/>
      <c r="O213" s="6"/>
      <c r="P213" s="6"/>
    </row>
    <row r="214" spans="12:16" ht="15" thickBot="1">
      <c r="L214" s="6"/>
      <c r="M214" s="6"/>
      <c r="N214" s="6"/>
      <c r="O214" s="6"/>
      <c r="P214" s="6"/>
    </row>
    <row r="215" spans="12:16" ht="15" thickBot="1">
      <c r="L215" s="6"/>
      <c r="M215" s="6"/>
      <c r="N215" s="6"/>
      <c r="O215" s="6"/>
      <c r="P215" s="6"/>
    </row>
    <row r="216" spans="12:16" ht="15" thickBot="1">
      <c r="L216" s="6"/>
      <c r="M216" s="6"/>
      <c r="N216" s="6"/>
      <c r="O216" s="6"/>
      <c r="P216" s="6"/>
    </row>
    <row r="217" spans="12:16" ht="15" thickBot="1">
      <c r="L217" s="6"/>
      <c r="M217" s="6"/>
      <c r="N217" s="6"/>
      <c r="O217" s="6"/>
      <c r="P217" s="6"/>
    </row>
    <row r="218" spans="12:16" ht="15" thickBot="1">
      <c r="L218" s="6"/>
      <c r="M218" s="6"/>
      <c r="N218" s="6"/>
      <c r="O218" s="6"/>
      <c r="P218" s="6"/>
    </row>
    <row r="219" spans="12:16" ht="15" thickBot="1">
      <c r="L219" s="6"/>
      <c r="M219" s="6"/>
      <c r="N219" s="6"/>
      <c r="O219" s="6"/>
      <c r="P219" s="6"/>
    </row>
    <row r="220" spans="12:16" ht="15" thickBot="1">
      <c r="L220" s="6"/>
      <c r="M220" s="6"/>
      <c r="N220" s="6"/>
      <c r="O220" s="6"/>
      <c r="P220" s="6"/>
    </row>
    <row r="221" spans="12:16" ht="15" thickBot="1">
      <c r="L221" s="6"/>
      <c r="M221" s="6"/>
      <c r="N221" s="6"/>
      <c r="O221" s="6"/>
      <c r="P221" s="6"/>
    </row>
    <row r="222" spans="12:16" ht="15" thickBot="1">
      <c r="L222" s="6"/>
      <c r="M222" s="6"/>
      <c r="N222" s="6"/>
      <c r="O222" s="6"/>
      <c r="P222" s="6"/>
    </row>
    <row r="223" spans="12:16" ht="15" thickBot="1">
      <c r="L223" s="6"/>
      <c r="M223" s="6"/>
      <c r="N223" s="6"/>
      <c r="O223" s="6"/>
      <c r="P223" s="6"/>
    </row>
    <row r="224" spans="12:16" ht="15" thickBot="1">
      <c r="L224" s="6"/>
      <c r="M224" s="6"/>
      <c r="N224" s="6"/>
      <c r="O224" s="6"/>
      <c r="P224" s="6"/>
    </row>
    <row r="225" spans="12:16" ht="15" thickBot="1">
      <c r="L225" s="6"/>
      <c r="M225" s="6"/>
      <c r="N225" s="6"/>
      <c r="O225" s="6"/>
      <c r="P225" s="6"/>
    </row>
    <row r="226" spans="12:16" ht="15" thickBot="1">
      <c r="L226" s="6"/>
      <c r="M226" s="6"/>
      <c r="N226" s="6"/>
      <c r="O226" s="6"/>
      <c r="P226" s="6"/>
    </row>
    <row r="227" spans="12:16" ht="15" thickBot="1">
      <c r="L227" s="6"/>
      <c r="M227" s="6"/>
      <c r="N227" s="6"/>
      <c r="O227" s="6"/>
      <c r="P227" s="6"/>
    </row>
    <row r="228" spans="12:16" ht="15" thickBot="1">
      <c r="L228" s="6"/>
      <c r="M228" s="6"/>
      <c r="N228" s="6"/>
      <c r="O228" s="6"/>
      <c r="P228" s="6"/>
    </row>
    <row r="229" spans="12:16" ht="15" thickBot="1">
      <c r="L229" s="6"/>
      <c r="M229" s="6"/>
      <c r="N229" s="6"/>
      <c r="O229" s="6"/>
      <c r="P229" s="6"/>
    </row>
    <row r="230" spans="12:16" ht="15" thickBot="1">
      <c r="L230" s="6"/>
      <c r="M230" s="6"/>
      <c r="N230" s="6"/>
      <c r="O230" s="6"/>
      <c r="P230" s="6"/>
    </row>
    <row r="231" spans="12:16" ht="15" thickBot="1">
      <c r="L231" s="6"/>
      <c r="M231" s="6"/>
      <c r="N231" s="6"/>
      <c r="O231" s="6"/>
      <c r="P231" s="6"/>
    </row>
    <row r="232" spans="12:16" ht="15" thickBot="1">
      <c r="L232" s="6"/>
      <c r="M232" s="6"/>
      <c r="N232" s="6"/>
      <c r="O232" s="6"/>
      <c r="P232" s="6"/>
    </row>
    <row r="233" spans="12:16" ht="15" thickBot="1">
      <c r="L233" s="6"/>
      <c r="M233" s="6"/>
      <c r="N233" s="6"/>
      <c r="O233" s="6"/>
      <c r="P233" s="6"/>
    </row>
    <row r="234" spans="12:16" ht="15" thickBot="1">
      <c r="L234" s="6"/>
      <c r="M234" s="6"/>
      <c r="N234" s="6"/>
      <c r="O234" s="6"/>
      <c r="P234" s="6"/>
    </row>
    <row r="235" spans="12:16" ht="15" thickBot="1">
      <c r="L235" s="6"/>
      <c r="M235" s="6"/>
      <c r="N235" s="6"/>
      <c r="O235" s="6"/>
      <c r="P235" s="6"/>
    </row>
    <row r="236" spans="12:16" ht="15" thickBot="1">
      <c r="L236" s="6"/>
      <c r="M236" s="6"/>
      <c r="N236" s="6"/>
      <c r="O236" s="6"/>
      <c r="P236" s="6"/>
    </row>
    <row r="237" spans="12:16" ht="15" thickBot="1">
      <c r="L237" s="6"/>
      <c r="M237" s="6"/>
      <c r="N237" s="6"/>
      <c r="O237" s="6"/>
      <c r="P237" s="6"/>
    </row>
    <row r="238" spans="12:16" ht="15" thickBot="1">
      <c r="L238" s="6"/>
      <c r="M238" s="6"/>
      <c r="N238" s="6"/>
      <c r="O238" s="6"/>
      <c r="P238" s="6"/>
    </row>
    <row r="239" spans="12:16" ht="15" thickBot="1">
      <c r="L239" s="6"/>
      <c r="M239" s="6"/>
      <c r="N239" s="6"/>
      <c r="O239" s="6"/>
      <c r="P239" s="6"/>
    </row>
    <row r="240" spans="12:16" ht="15" thickBot="1">
      <c r="L240" s="6"/>
      <c r="M240" s="6"/>
      <c r="N240" s="6"/>
      <c r="O240" s="6"/>
      <c r="P240" s="6"/>
    </row>
    <row r="241" spans="12:16" ht="15" thickBot="1">
      <c r="L241" s="6"/>
      <c r="M241" s="6"/>
      <c r="N241" s="6"/>
      <c r="O241" s="6"/>
      <c r="P241" s="6"/>
    </row>
    <row r="242" spans="12:16" ht="15" thickBot="1">
      <c r="L242" s="6"/>
      <c r="M242" s="6"/>
      <c r="N242" s="6"/>
      <c r="O242" s="6"/>
      <c r="P242" s="6"/>
    </row>
    <row r="243" spans="12:16" ht="15" thickBot="1">
      <c r="L243" s="6"/>
      <c r="M243" s="6"/>
      <c r="N243" s="6"/>
      <c r="O243" s="6"/>
      <c r="P243" s="6"/>
    </row>
    <row r="244" spans="12:16" ht="15" thickBot="1">
      <c r="L244" s="6"/>
      <c r="M244" s="6"/>
      <c r="N244" s="6"/>
      <c r="O244" s="6"/>
      <c r="P244" s="6"/>
    </row>
    <row r="245" spans="12:16" ht="15" thickBot="1">
      <c r="L245" s="6"/>
      <c r="M245" s="6"/>
      <c r="N245" s="6"/>
      <c r="O245" s="6"/>
      <c r="P245" s="6"/>
    </row>
    <row r="246" spans="12:16" ht="15" thickBot="1">
      <c r="L246" s="6"/>
      <c r="M246" s="6"/>
      <c r="N246" s="6"/>
      <c r="O246" s="6"/>
      <c r="P246" s="6"/>
    </row>
    <row r="247" spans="12:16" ht="15" thickBot="1">
      <c r="L247" s="6"/>
      <c r="M247" s="6"/>
      <c r="N247" s="6"/>
      <c r="O247" s="6"/>
      <c r="P247" s="6"/>
    </row>
    <row r="248" spans="12:16" ht="15" thickBot="1">
      <c r="L248" s="6"/>
      <c r="M248" s="6"/>
      <c r="N248" s="6"/>
      <c r="O248" s="6"/>
      <c r="P248" s="6"/>
    </row>
    <row r="249" spans="12:16" ht="15" thickBot="1">
      <c r="L249" s="6"/>
      <c r="M249" s="6"/>
      <c r="N249" s="6"/>
      <c r="O249" s="6"/>
      <c r="P249" s="6"/>
    </row>
    <row r="250" spans="12:16" ht="15" thickBot="1">
      <c r="L250" s="6"/>
      <c r="M250" s="6"/>
      <c r="N250" s="6"/>
      <c r="O250" s="6"/>
      <c r="P250" s="6"/>
    </row>
    <row r="251" spans="12:16" ht="15" thickBot="1">
      <c r="L251" s="6"/>
      <c r="M251" s="6"/>
      <c r="N251" s="6"/>
      <c r="O251" s="6"/>
      <c r="P251" s="6"/>
    </row>
    <row r="252" spans="12:16" ht="15" thickBot="1">
      <c r="L252" s="6"/>
      <c r="M252" s="6"/>
      <c r="N252" s="6"/>
      <c r="O252" s="6"/>
      <c r="P252" s="6"/>
    </row>
    <row r="253" spans="12:16" ht="15" thickBot="1">
      <c r="L253" s="6"/>
      <c r="M253" s="6"/>
      <c r="N253" s="6"/>
      <c r="O253" s="6"/>
      <c r="P253" s="6"/>
    </row>
    <row r="254" spans="12:16" ht="15" thickBot="1">
      <c r="L254" s="6"/>
      <c r="M254" s="6"/>
      <c r="N254" s="6"/>
      <c r="O254" s="6"/>
      <c r="P254" s="6"/>
    </row>
    <row r="255" spans="12:16" ht="15" thickBot="1">
      <c r="L255" s="6"/>
      <c r="M255" s="6"/>
      <c r="N255" s="6"/>
      <c r="O255" s="6"/>
      <c r="P255" s="6"/>
    </row>
    <row r="256" spans="12:16" ht="15" thickBot="1">
      <c r="L256" s="6"/>
      <c r="M256" s="6"/>
      <c r="N256" s="6"/>
      <c r="O256" s="6"/>
      <c r="P256" s="6"/>
    </row>
    <row r="257" spans="12:16" ht="15" thickBot="1">
      <c r="L257" s="6"/>
      <c r="M257" s="6"/>
      <c r="N257" s="6"/>
      <c r="O257" s="6"/>
      <c r="P257" s="6"/>
    </row>
    <row r="258" spans="12:16" ht="15" thickBot="1">
      <c r="L258" s="6"/>
      <c r="M258" s="6"/>
      <c r="N258" s="6"/>
      <c r="O258" s="6"/>
      <c r="P258" s="6"/>
    </row>
    <row r="259" spans="12:16" ht="15" thickBot="1">
      <c r="L259" s="6"/>
      <c r="M259" s="6"/>
      <c r="N259" s="6"/>
      <c r="O259" s="6"/>
      <c r="P259" s="6"/>
    </row>
    <row r="260" spans="12:16" ht="15" thickBot="1">
      <c r="L260" s="6"/>
      <c r="M260" s="6"/>
      <c r="N260" s="6"/>
      <c r="O260" s="6"/>
      <c r="P260" s="6"/>
    </row>
    <row r="261" spans="12:16" ht="15" thickBot="1">
      <c r="L261" s="6"/>
      <c r="M261" s="6"/>
      <c r="N261" s="6"/>
      <c r="O261" s="6"/>
      <c r="P261" s="6"/>
    </row>
    <row r="262" spans="12:16" ht="15" thickBot="1">
      <c r="L262" s="6"/>
      <c r="M262" s="6"/>
      <c r="N262" s="6"/>
      <c r="O262" s="6"/>
      <c r="P262" s="6"/>
    </row>
    <row r="263" spans="12:16" ht="15" thickBot="1">
      <c r="L263" s="6"/>
      <c r="M263" s="6"/>
      <c r="N263" s="6"/>
      <c r="O263" s="6"/>
      <c r="P263" s="6"/>
    </row>
    <row r="264" spans="12:16" ht="15" thickBot="1">
      <c r="L264" s="6"/>
      <c r="M264" s="6"/>
      <c r="N264" s="6"/>
      <c r="O264" s="6"/>
      <c r="P264" s="6"/>
    </row>
    <row r="265" spans="12:16" ht="15" thickBot="1">
      <c r="L265" s="6"/>
      <c r="M265" s="6"/>
      <c r="N265" s="6"/>
      <c r="O265" s="6"/>
      <c r="P265" s="6"/>
    </row>
    <row r="266" spans="12:16" ht="15" thickBot="1">
      <c r="L266" s="6"/>
      <c r="M266" s="6"/>
      <c r="N266" s="6"/>
      <c r="O266" s="6"/>
      <c r="P266" s="6"/>
    </row>
    <row r="267" spans="12:16" ht="15" thickBot="1">
      <c r="L267" s="6"/>
      <c r="M267" s="6"/>
      <c r="N267" s="6"/>
      <c r="O267" s="6"/>
      <c r="P267" s="6"/>
    </row>
    <row r="268" spans="12:16" ht="15" thickBot="1">
      <c r="L268" s="6"/>
      <c r="M268" s="6"/>
      <c r="N268" s="6"/>
      <c r="O268" s="6"/>
      <c r="P268" s="6"/>
    </row>
    <row r="269" spans="12:16" ht="15" thickBot="1">
      <c r="L269" s="6"/>
      <c r="M269" s="6"/>
      <c r="N269" s="6"/>
      <c r="O269" s="6"/>
      <c r="P269" s="6"/>
    </row>
    <row r="270" spans="12:16" ht="15" thickBot="1">
      <c r="L270" s="6"/>
      <c r="M270" s="6"/>
      <c r="N270" s="6"/>
      <c r="O270" s="6"/>
      <c r="P270" s="6"/>
    </row>
    <row r="271" spans="12:16" ht="15" thickBot="1">
      <c r="L271" s="6"/>
      <c r="M271" s="6"/>
      <c r="N271" s="6"/>
      <c r="O271" s="6"/>
      <c r="P271" s="6"/>
    </row>
    <row r="272" spans="12:16" ht="15" thickBot="1">
      <c r="L272" s="6"/>
      <c r="M272" s="6"/>
      <c r="N272" s="6"/>
      <c r="O272" s="6"/>
      <c r="P272" s="6"/>
    </row>
    <row r="273" spans="12:16" ht="15" thickBot="1">
      <c r="L273" s="6"/>
      <c r="M273" s="6"/>
      <c r="N273" s="6"/>
      <c r="O273" s="6"/>
      <c r="P273" s="6"/>
    </row>
    <row r="274" spans="12:16" ht="15" thickBot="1">
      <c r="L274" s="6"/>
      <c r="M274" s="6"/>
      <c r="N274" s="6"/>
      <c r="O274" s="6"/>
      <c r="P274" s="6"/>
    </row>
    <row r="275" spans="12:16" ht="15" thickBot="1">
      <c r="L275" s="6"/>
      <c r="M275" s="6"/>
      <c r="N275" s="6"/>
      <c r="O275" s="6"/>
      <c r="P275" s="6"/>
    </row>
    <row r="276" spans="12:16" ht="15" thickBot="1">
      <c r="L276" s="6"/>
      <c r="M276" s="6"/>
      <c r="N276" s="6"/>
      <c r="O276" s="6"/>
      <c r="P276" s="6"/>
    </row>
    <row r="277" spans="12:16" ht="15" thickBot="1">
      <c r="L277" s="6"/>
      <c r="M277" s="6"/>
      <c r="N277" s="6"/>
      <c r="O277" s="6"/>
      <c r="P277" s="6"/>
    </row>
    <row r="278" spans="12:16" ht="15" thickBot="1">
      <c r="L278" s="6"/>
      <c r="M278" s="6"/>
      <c r="N278" s="6"/>
      <c r="O278" s="6"/>
      <c r="P278" s="6"/>
    </row>
    <row r="279" spans="12:16" ht="15" thickBot="1">
      <c r="L279" s="6"/>
      <c r="M279" s="6"/>
      <c r="N279" s="6"/>
      <c r="O279" s="6"/>
      <c r="P279" s="6"/>
    </row>
    <row r="280" spans="12:16" ht="15" thickBot="1">
      <c r="L280" s="6"/>
      <c r="M280" s="6"/>
      <c r="N280" s="6"/>
      <c r="O280" s="6"/>
      <c r="P280" s="6"/>
    </row>
    <row r="281" spans="12:16" ht="15" thickBot="1">
      <c r="L281" s="6"/>
      <c r="M281" s="6"/>
      <c r="N281" s="6"/>
      <c r="O281" s="6"/>
      <c r="P281" s="6"/>
    </row>
    <row r="282" spans="12:16" ht="15" thickBot="1">
      <c r="L282" s="6"/>
      <c r="M282" s="6"/>
      <c r="N282" s="6"/>
      <c r="O282" s="6"/>
      <c r="P282" s="6"/>
    </row>
    <row r="283" spans="12:16" ht="15" thickBot="1">
      <c r="L283" s="6"/>
      <c r="M283" s="6"/>
      <c r="N283" s="6"/>
      <c r="O283" s="6"/>
      <c r="P283" s="6"/>
    </row>
    <row r="284" spans="12:16" ht="15" thickBot="1">
      <c r="L284" s="6"/>
      <c r="M284" s="6"/>
      <c r="N284" s="6"/>
      <c r="O284" s="6"/>
      <c r="P284" s="6"/>
    </row>
    <row r="285" spans="12:16" ht="15" thickBot="1">
      <c r="L285" s="6"/>
      <c r="M285" s="6"/>
      <c r="N285" s="6"/>
      <c r="O285" s="6"/>
      <c r="P285" s="6"/>
    </row>
    <row r="286" spans="12:16" ht="15" thickBot="1">
      <c r="L286" s="6"/>
      <c r="M286" s="6"/>
      <c r="N286" s="6"/>
      <c r="O286" s="6"/>
      <c r="P286" s="6"/>
    </row>
    <row r="287" spans="12:16" ht="15" thickBot="1">
      <c r="L287" s="6"/>
      <c r="M287" s="6"/>
      <c r="N287" s="6"/>
      <c r="O287" s="6"/>
      <c r="P287" s="6"/>
    </row>
    <row r="288" spans="12:16" ht="15" thickBot="1">
      <c r="L288" s="6"/>
      <c r="M288" s="6"/>
      <c r="N288" s="6"/>
      <c r="O288" s="6"/>
      <c r="P288" s="6"/>
    </row>
    <row r="289" spans="12:16" ht="15" thickBot="1">
      <c r="L289" s="6"/>
      <c r="M289" s="6"/>
      <c r="N289" s="6"/>
      <c r="O289" s="6"/>
      <c r="P289" s="6"/>
    </row>
    <row r="290" spans="12:16" ht="15" thickBot="1">
      <c r="L290" s="6"/>
      <c r="M290" s="6"/>
      <c r="N290" s="6"/>
      <c r="O290" s="6"/>
      <c r="P290" s="6"/>
    </row>
    <row r="291" spans="12:16" ht="15" thickBot="1">
      <c r="L291" s="6"/>
      <c r="M291" s="6"/>
      <c r="N291" s="6"/>
      <c r="O291" s="6"/>
      <c r="P291" s="6"/>
    </row>
    <row r="292" spans="12:16" ht="15" thickBot="1">
      <c r="L292" s="6"/>
      <c r="M292" s="6"/>
      <c r="N292" s="6"/>
      <c r="O292" s="6"/>
      <c r="P292" s="6"/>
    </row>
    <row r="293" spans="12:16" ht="15" thickBot="1">
      <c r="L293" s="6"/>
      <c r="M293" s="6"/>
      <c r="N293" s="6"/>
      <c r="O293" s="6"/>
      <c r="P293" s="6"/>
    </row>
    <row r="294" spans="12:16" ht="15" thickBot="1">
      <c r="L294" s="6"/>
      <c r="M294" s="6"/>
      <c r="N294" s="6"/>
      <c r="O294" s="6"/>
      <c r="P294" s="6"/>
    </row>
    <row r="295" spans="12:16" ht="15" thickBot="1">
      <c r="L295" s="6"/>
      <c r="M295" s="6"/>
      <c r="N295" s="6"/>
      <c r="O295" s="6"/>
      <c r="P295" s="6"/>
    </row>
    <row r="296" spans="12:16" ht="15" thickBot="1">
      <c r="L296" s="6"/>
      <c r="M296" s="6"/>
      <c r="N296" s="6"/>
      <c r="O296" s="6"/>
      <c r="P296" s="6"/>
    </row>
    <row r="297" spans="12:16" ht="15" thickBot="1">
      <c r="L297" s="6"/>
      <c r="M297" s="6"/>
      <c r="N297" s="6"/>
      <c r="O297" s="6"/>
      <c r="P297" s="6"/>
    </row>
    <row r="298" spans="12:16" ht="15" thickBot="1">
      <c r="L298" s="6"/>
      <c r="M298" s="6"/>
      <c r="N298" s="6"/>
      <c r="O298" s="6"/>
      <c r="P298" s="6"/>
    </row>
    <row r="299" spans="12:16" ht="15" thickBot="1">
      <c r="L299" s="6"/>
      <c r="M299" s="6"/>
      <c r="N299" s="6"/>
      <c r="O299" s="6"/>
      <c r="P299" s="6"/>
    </row>
    <row r="300" spans="12:16" ht="15" thickBot="1">
      <c r="L300" s="6"/>
      <c r="M300" s="6"/>
      <c r="N300" s="6"/>
      <c r="O300" s="6"/>
      <c r="P300" s="6"/>
    </row>
    <row r="301" spans="12:16" ht="15" thickBot="1">
      <c r="L301" s="6"/>
      <c r="M301" s="6"/>
      <c r="N301" s="6"/>
      <c r="O301" s="6"/>
      <c r="P301" s="6"/>
    </row>
    <row r="302" spans="12:16" ht="15" thickBot="1">
      <c r="L302" s="6"/>
      <c r="M302" s="6"/>
      <c r="N302" s="6"/>
      <c r="O302" s="6"/>
      <c r="P302" s="6"/>
    </row>
    <row r="303" spans="12:16" ht="15" thickBot="1">
      <c r="L303" s="6"/>
      <c r="M303" s="6"/>
      <c r="N303" s="6"/>
      <c r="O303" s="6"/>
      <c r="P303" s="6"/>
    </row>
    <row r="304" spans="12:16" ht="15" thickBot="1">
      <c r="L304" s="6"/>
      <c r="M304" s="6"/>
      <c r="N304" s="6"/>
      <c r="O304" s="6"/>
      <c r="P304" s="6"/>
    </row>
    <row r="305" spans="12:16" ht="15" thickBot="1">
      <c r="L305" s="6"/>
      <c r="M305" s="6"/>
      <c r="N305" s="6"/>
      <c r="O305" s="6"/>
      <c r="P305" s="6"/>
    </row>
    <row r="306" spans="12:16" ht="15" thickBot="1">
      <c r="L306" s="6"/>
      <c r="M306" s="6"/>
      <c r="N306" s="6"/>
      <c r="O306" s="6"/>
      <c r="P306" s="6"/>
    </row>
    <row r="307" spans="12:16" ht="15" thickBot="1">
      <c r="L307" s="6"/>
      <c r="M307" s="6"/>
      <c r="N307" s="6"/>
      <c r="O307" s="6"/>
      <c r="P307" s="6"/>
    </row>
    <row r="308" spans="12:16" ht="15" thickBot="1">
      <c r="L308" s="6"/>
      <c r="M308" s="6"/>
      <c r="N308" s="6"/>
      <c r="O308" s="6"/>
      <c r="P308" s="6"/>
    </row>
    <row r="309" spans="12:16" ht="15" thickBot="1">
      <c r="L309" s="6"/>
      <c r="M309" s="6"/>
      <c r="N309" s="6"/>
      <c r="O309" s="6"/>
      <c r="P309" s="6"/>
    </row>
    <row r="310" spans="12:16" ht="15" thickBot="1">
      <c r="L310" s="6"/>
      <c r="M310" s="6"/>
      <c r="N310" s="6"/>
      <c r="O310" s="6"/>
      <c r="P310" s="6"/>
    </row>
    <row r="311" spans="12:16" ht="15" thickBot="1">
      <c r="L311" s="6"/>
      <c r="M311" s="6"/>
      <c r="N311" s="6"/>
      <c r="O311" s="6"/>
      <c r="P311" s="6"/>
    </row>
    <row r="312" spans="12:16" ht="15" thickBot="1">
      <c r="L312" s="6"/>
      <c r="M312" s="6"/>
      <c r="N312" s="6"/>
      <c r="O312" s="6"/>
      <c r="P312" s="6"/>
    </row>
    <row r="313" spans="12:16" ht="15" thickBot="1">
      <c r="L313" s="6"/>
      <c r="M313" s="6"/>
      <c r="N313" s="6"/>
      <c r="O313" s="6"/>
      <c r="P313" s="6"/>
    </row>
    <row r="314" spans="12:16" ht="15" thickBot="1">
      <c r="L314" s="6"/>
      <c r="M314" s="6"/>
      <c r="N314" s="6"/>
      <c r="O314" s="6"/>
      <c r="P314" s="6"/>
    </row>
    <row r="315" spans="12:16" ht="15" thickBot="1">
      <c r="L315" s="6"/>
      <c r="M315" s="6"/>
      <c r="N315" s="6"/>
      <c r="O315" s="6"/>
      <c r="P315" s="6"/>
    </row>
    <row r="316" spans="12:16" ht="15" thickBot="1">
      <c r="L316" s="6"/>
      <c r="M316" s="6"/>
      <c r="N316" s="6"/>
      <c r="O316" s="6"/>
      <c r="P316" s="6"/>
    </row>
    <row r="317" spans="12:16" ht="15" thickBot="1">
      <c r="L317" s="6"/>
      <c r="M317" s="6"/>
      <c r="N317" s="6"/>
      <c r="O317" s="6"/>
      <c r="P317" s="6"/>
    </row>
    <row r="318" spans="12:16" ht="15" thickBot="1">
      <c r="L318" s="6"/>
      <c r="M318" s="6"/>
      <c r="N318" s="6"/>
      <c r="O318" s="6"/>
      <c r="P318" s="6"/>
    </row>
    <row r="319" spans="12:16" ht="15" thickBot="1">
      <c r="L319" s="6"/>
      <c r="M319" s="6"/>
      <c r="N319" s="6"/>
      <c r="O319" s="6"/>
      <c r="P319" s="6"/>
    </row>
    <row r="320" spans="12:16" ht="15" thickBot="1">
      <c r="L320" s="6"/>
      <c r="M320" s="6"/>
      <c r="N320" s="6"/>
      <c r="O320" s="6"/>
      <c r="P320" s="6"/>
    </row>
    <row r="321" spans="12:16" ht="15" thickBot="1">
      <c r="L321" s="6"/>
      <c r="M321" s="6"/>
      <c r="N321" s="6"/>
      <c r="O321" s="6"/>
      <c r="P321" s="6"/>
    </row>
    <row r="322" spans="12:16" ht="15" thickBot="1">
      <c r="L322" s="6"/>
      <c r="M322" s="6"/>
      <c r="N322" s="6"/>
      <c r="O322" s="6"/>
      <c r="P322" s="6"/>
    </row>
    <row r="323" spans="12:16" ht="15" thickBot="1">
      <c r="L323" s="6"/>
      <c r="M323" s="6"/>
      <c r="N323" s="6"/>
      <c r="O323" s="6"/>
      <c r="P323" s="6"/>
    </row>
    <row r="324" spans="12:16" ht="15" thickBot="1">
      <c r="L324" s="6"/>
      <c r="M324" s="6"/>
      <c r="N324" s="6"/>
      <c r="O324" s="6"/>
      <c r="P324" s="6"/>
    </row>
    <row r="325" spans="12:16" ht="15" thickBot="1">
      <c r="L325" s="6"/>
      <c r="M325" s="6"/>
      <c r="N325" s="6"/>
      <c r="O325" s="6"/>
      <c r="P325" s="6"/>
    </row>
    <row r="326" spans="12:16" ht="15" thickBot="1">
      <c r="L326" s="6"/>
      <c r="M326" s="6"/>
      <c r="N326" s="6"/>
      <c r="O326" s="6"/>
      <c r="P326" s="6"/>
    </row>
    <row r="327" spans="12:16" ht="15" thickBot="1">
      <c r="L327" s="6"/>
      <c r="M327" s="6"/>
      <c r="N327" s="6"/>
      <c r="O327" s="6"/>
      <c r="P327" s="6"/>
    </row>
    <row r="328" spans="12:16" ht="15" thickBot="1">
      <c r="L328" s="6"/>
      <c r="M328" s="6"/>
      <c r="N328" s="6"/>
      <c r="O328" s="6"/>
      <c r="P328" s="6"/>
    </row>
    <row r="329" spans="12:16" ht="15" thickBot="1">
      <c r="L329" s="6"/>
      <c r="M329" s="6"/>
      <c r="N329" s="6"/>
      <c r="O329" s="6"/>
      <c r="P329" s="6"/>
    </row>
    <row r="330" spans="12:16" ht="15" thickBot="1">
      <c r="L330" s="6"/>
      <c r="M330" s="6"/>
      <c r="N330" s="6"/>
      <c r="O330" s="6"/>
      <c r="P330" s="6"/>
    </row>
    <row r="331" spans="12:16" ht="15" thickBot="1">
      <c r="L331" s="6"/>
      <c r="M331" s="6"/>
      <c r="N331" s="6"/>
      <c r="O331" s="6"/>
      <c r="P331" s="6"/>
    </row>
    <row r="332" spans="12:16" ht="15" thickBot="1">
      <c r="L332" s="6"/>
      <c r="M332" s="6"/>
      <c r="N332" s="6"/>
      <c r="O332" s="6"/>
      <c r="P332" s="6"/>
    </row>
    <row r="333" spans="12:16" ht="15" thickBot="1">
      <c r="L333" s="6"/>
      <c r="M333" s="6"/>
      <c r="N333" s="6"/>
      <c r="O333" s="6"/>
      <c r="P333" s="6"/>
    </row>
    <row r="334" spans="12:16" ht="15" thickBot="1">
      <c r="L334" s="6"/>
      <c r="M334" s="6"/>
      <c r="N334" s="6"/>
      <c r="O334" s="6"/>
      <c r="P334" s="6"/>
    </row>
    <row r="335" spans="12:16" ht="15" thickBot="1">
      <c r="L335" s="6"/>
      <c r="M335" s="6"/>
      <c r="N335" s="6"/>
      <c r="O335" s="6"/>
      <c r="P335" s="6"/>
    </row>
    <row r="336" spans="12:16" ht="15" thickBot="1">
      <c r="L336" s="6"/>
      <c r="M336" s="6"/>
      <c r="N336" s="6"/>
      <c r="O336" s="6"/>
      <c r="P336" s="6"/>
    </row>
    <row r="337" spans="12:16" ht="15" thickBot="1">
      <c r="L337" s="6"/>
      <c r="M337" s="6"/>
      <c r="N337" s="6"/>
      <c r="O337" s="6"/>
      <c r="P337" s="6"/>
    </row>
    <row r="338" spans="12:16" ht="15" thickBot="1">
      <c r="L338" s="6"/>
      <c r="M338" s="6"/>
      <c r="N338" s="6"/>
      <c r="O338" s="6"/>
      <c r="P338" s="6"/>
    </row>
    <row r="339" spans="12:16" ht="15" thickBot="1">
      <c r="L339" s="6"/>
      <c r="M339" s="6"/>
      <c r="N339" s="6"/>
      <c r="O339" s="6"/>
      <c r="P339" s="6"/>
    </row>
    <row r="340" spans="12:16" ht="15" thickBot="1">
      <c r="L340" s="6"/>
      <c r="M340" s="6"/>
      <c r="N340" s="6"/>
      <c r="O340" s="6"/>
      <c r="P340" s="6"/>
    </row>
    <row r="341" spans="12:16" ht="15" thickBot="1">
      <c r="L341" s="6"/>
      <c r="M341" s="6"/>
      <c r="N341" s="6"/>
      <c r="O341" s="6"/>
      <c r="P341" s="6"/>
    </row>
    <row r="342" spans="12:16" ht="15" thickBot="1">
      <c r="L342" s="6"/>
      <c r="M342" s="6"/>
      <c r="N342" s="6"/>
      <c r="O342" s="6"/>
      <c r="P342" s="6"/>
    </row>
    <row r="343" spans="12:16" ht="15" thickBot="1">
      <c r="L343" s="6"/>
      <c r="M343" s="6"/>
      <c r="N343" s="6"/>
      <c r="O343" s="6"/>
      <c r="P343" s="6"/>
    </row>
    <row r="344" spans="12:16" ht="15" thickBot="1">
      <c r="L344" s="6"/>
      <c r="M344" s="6"/>
      <c r="N344" s="6"/>
      <c r="O344" s="6"/>
      <c r="P344" s="6"/>
    </row>
    <row r="345" spans="12:16" ht="15" thickBot="1">
      <c r="L345" s="6"/>
      <c r="M345" s="6"/>
      <c r="N345" s="6"/>
      <c r="O345" s="6"/>
      <c r="P345" s="6"/>
    </row>
    <row r="346" spans="12:16" ht="15" thickBot="1">
      <c r="L346" s="6"/>
      <c r="M346" s="6"/>
      <c r="N346" s="6"/>
      <c r="O346" s="6"/>
      <c r="P346" s="6"/>
    </row>
    <row r="347" spans="12:16" ht="15" thickBot="1">
      <c r="L347" s="6"/>
      <c r="M347" s="6"/>
      <c r="N347" s="6"/>
      <c r="O347" s="6"/>
      <c r="P347" s="6"/>
    </row>
    <row r="348" spans="12:16" ht="15" thickBot="1">
      <c r="L348" s="6"/>
      <c r="M348" s="6"/>
      <c r="N348" s="6"/>
      <c r="O348" s="6"/>
      <c r="P348" s="6"/>
    </row>
    <row r="349" spans="12:16" ht="15" thickBot="1">
      <c r="L349" s="6"/>
      <c r="M349" s="6"/>
      <c r="N349" s="6"/>
      <c r="O349" s="6"/>
      <c r="P349" s="6"/>
    </row>
    <row r="350" spans="12:16" ht="15" thickBot="1">
      <c r="L350" s="6"/>
      <c r="M350" s="6"/>
      <c r="N350" s="6"/>
      <c r="O350" s="6"/>
      <c r="P350" s="6"/>
    </row>
    <row r="351" spans="12:16" ht="15" thickBot="1">
      <c r="L351" s="6"/>
      <c r="M351" s="6"/>
      <c r="N351" s="6"/>
      <c r="O351" s="6"/>
      <c r="P351" s="6"/>
    </row>
    <row r="352" spans="12:16" ht="15" thickBot="1">
      <c r="L352" s="6"/>
      <c r="M352" s="6"/>
      <c r="N352" s="6"/>
      <c r="O352" s="6"/>
      <c r="P352" s="6"/>
    </row>
    <row r="353" spans="12:16" ht="15" thickBot="1">
      <c r="L353" s="6"/>
      <c r="M353" s="6"/>
      <c r="N353" s="6"/>
      <c r="O353" s="6"/>
      <c r="P353" s="6"/>
    </row>
    <row r="354" spans="12:16" ht="15" thickBot="1">
      <c r="L354" s="6"/>
      <c r="M354" s="6"/>
      <c r="N354" s="6"/>
      <c r="O354" s="6"/>
      <c r="P354" s="6"/>
    </row>
    <row r="355" spans="12:16" ht="15" thickBot="1">
      <c r="L355" s="6"/>
      <c r="M355" s="6"/>
      <c r="N355" s="6"/>
      <c r="O355" s="6"/>
      <c r="P355" s="6"/>
    </row>
    <row r="356" spans="12:16" ht="15" thickBot="1">
      <c r="L356" s="6"/>
      <c r="M356" s="6"/>
      <c r="N356" s="6"/>
      <c r="O356" s="6"/>
      <c r="P356" s="6"/>
    </row>
    <row r="357" spans="12:16" ht="15" thickBot="1">
      <c r="L357" s="6"/>
      <c r="M357" s="6"/>
      <c r="N357" s="6"/>
      <c r="O357" s="6"/>
      <c r="P357" s="6"/>
    </row>
    <row r="358" spans="12:16" ht="15" thickBot="1">
      <c r="L358" s="6"/>
      <c r="M358" s="6"/>
      <c r="N358" s="6"/>
      <c r="O358" s="6"/>
      <c r="P358" s="6"/>
    </row>
    <row r="359" spans="12:16" ht="15" thickBot="1">
      <c r="L359" s="6"/>
      <c r="M359" s="6"/>
      <c r="N359" s="6"/>
      <c r="O359" s="6"/>
      <c r="P359" s="6"/>
    </row>
    <row r="360" spans="12:16" ht="15" thickBot="1">
      <c r="L360" s="6"/>
      <c r="M360" s="6"/>
      <c r="N360" s="6"/>
      <c r="O360" s="6"/>
      <c r="P360" s="6"/>
    </row>
    <row r="361" spans="12:16" ht="15" thickBot="1">
      <c r="L361" s="6"/>
      <c r="M361" s="6"/>
      <c r="N361" s="6"/>
      <c r="O361" s="6"/>
      <c r="P361" s="6"/>
    </row>
    <row r="362" spans="12:16" ht="15" thickBot="1">
      <c r="L362" s="6"/>
      <c r="M362" s="6"/>
      <c r="N362" s="6"/>
      <c r="O362" s="6"/>
      <c r="P362" s="6"/>
    </row>
    <row r="363" spans="12:16" ht="15" thickBot="1">
      <c r="L363" s="6"/>
      <c r="M363" s="6"/>
      <c r="N363" s="6"/>
      <c r="O363" s="6"/>
      <c r="P363" s="6"/>
    </row>
    <row r="364" spans="12:16" ht="15" thickBot="1">
      <c r="L364" s="6"/>
      <c r="M364" s="6"/>
      <c r="N364" s="6"/>
      <c r="O364" s="6"/>
      <c r="P364" s="6"/>
    </row>
    <row r="365" spans="12:16" ht="15" thickBot="1">
      <c r="L365" s="6"/>
      <c r="M365" s="6"/>
      <c r="N365" s="6"/>
      <c r="O365" s="6"/>
      <c r="P365" s="6"/>
    </row>
    <row r="366" spans="12:16" ht="15" thickBot="1">
      <c r="L366" s="6"/>
      <c r="M366" s="6"/>
      <c r="N366" s="6"/>
      <c r="O366" s="6"/>
      <c r="P366" s="6"/>
    </row>
    <row r="367" spans="12:16" ht="15" thickBot="1">
      <c r="L367" s="6"/>
      <c r="M367" s="6"/>
      <c r="N367" s="6"/>
      <c r="O367" s="6"/>
      <c r="P367" s="6"/>
    </row>
    <row r="368" spans="12:16" ht="15" thickBot="1">
      <c r="L368" s="6"/>
      <c r="M368" s="6"/>
      <c r="N368" s="6"/>
      <c r="O368" s="6"/>
      <c r="P368" s="6"/>
    </row>
    <row r="369" spans="12:16" ht="15" thickBot="1">
      <c r="L369" s="6"/>
      <c r="M369" s="6"/>
      <c r="N369" s="6"/>
      <c r="O369" s="6"/>
      <c r="P369" s="6"/>
    </row>
    <row r="370" spans="12:16" ht="15" thickBot="1">
      <c r="L370" s="6"/>
      <c r="M370" s="6"/>
      <c r="N370" s="6"/>
      <c r="O370" s="6"/>
      <c r="P370" s="6"/>
    </row>
    <row r="371" spans="12:16" ht="15" thickBot="1">
      <c r="L371" s="6"/>
      <c r="M371" s="6"/>
      <c r="N371" s="6"/>
      <c r="O371" s="6"/>
      <c r="P371" s="6"/>
    </row>
    <row r="372" spans="12:16" ht="15" thickBot="1">
      <c r="L372" s="6"/>
      <c r="M372" s="6"/>
      <c r="N372" s="6"/>
      <c r="O372" s="6"/>
      <c r="P372" s="6"/>
    </row>
    <row r="373" spans="12:16" ht="15" thickBot="1">
      <c r="L373" s="6"/>
      <c r="M373" s="6"/>
      <c r="N373" s="6"/>
      <c r="O373" s="6"/>
      <c r="P373" s="6"/>
    </row>
    <row r="374" spans="12:16" ht="15" thickBot="1">
      <c r="L374" s="6"/>
      <c r="M374" s="6"/>
      <c r="N374" s="6"/>
      <c r="O374" s="6"/>
      <c r="P374" s="6"/>
    </row>
    <row r="375" spans="12:16" ht="15" thickBot="1">
      <c r="L375" s="6"/>
      <c r="M375" s="6"/>
      <c r="N375" s="6"/>
      <c r="O375" s="6"/>
      <c r="P375" s="6"/>
    </row>
    <row r="376" spans="12:16" ht="15" thickBot="1">
      <c r="L376" s="6"/>
      <c r="M376" s="6"/>
      <c r="N376" s="6"/>
      <c r="O376" s="6"/>
      <c r="P376" s="6"/>
    </row>
    <row r="377" spans="12:16" ht="15" thickBot="1">
      <c r="L377" s="6"/>
      <c r="M377" s="6"/>
      <c r="N377" s="6"/>
      <c r="O377" s="6"/>
      <c r="P377" s="6"/>
    </row>
    <row r="378" spans="12:16" ht="15" thickBot="1">
      <c r="L378" s="6"/>
      <c r="M378" s="6"/>
      <c r="N378" s="6"/>
      <c r="O378" s="6"/>
      <c r="P378" s="6"/>
    </row>
    <row r="379" spans="12:16" ht="15" thickBot="1">
      <c r="L379" s="6"/>
      <c r="M379" s="6"/>
      <c r="N379" s="6"/>
      <c r="O379" s="6"/>
      <c r="P379" s="6"/>
    </row>
    <row r="380" spans="12:16" ht="15" thickBot="1">
      <c r="L380" s="6"/>
      <c r="M380" s="6"/>
      <c r="N380" s="6"/>
      <c r="O380" s="6"/>
      <c r="P380" s="6"/>
    </row>
    <row r="381" spans="12:16" ht="15" thickBot="1">
      <c r="L381" s="6"/>
      <c r="M381" s="6"/>
      <c r="N381" s="6"/>
      <c r="O381" s="6"/>
      <c r="P381" s="6"/>
    </row>
    <row r="382" spans="12:16" ht="15" thickBot="1">
      <c r="L382" s="6"/>
      <c r="M382" s="6"/>
      <c r="N382" s="6"/>
      <c r="O382" s="6"/>
      <c r="P382" s="6"/>
    </row>
    <row r="383" spans="12:16" ht="15" thickBot="1">
      <c r="L383" s="6"/>
      <c r="M383" s="6"/>
      <c r="N383" s="6"/>
      <c r="O383" s="6"/>
      <c r="P383" s="6"/>
    </row>
    <row r="384" spans="12:16" ht="15" thickBot="1">
      <c r="L384" s="6"/>
      <c r="M384" s="6"/>
      <c r="N384" s="6"/>
      <c r="O384" s="6"/>
      <c r="P384" s="6"/>
    </row>
    <row r="385" spans="12:16" ht="15" thickBot="1">
      <c r="L385" s="6"/>
      <c r="M385" s="6"/>
      <c r="N385" s="6"/>
      <c r="O385" s="6"/>
      <c r="P385" s="6"/>
    </row>
    <row r="386" spans="12:16" ht="15" thickBot="1">
      <c r="L386" s="6"/>
      <c r="M386" s="6"/>
      <c r="N386" s="6"/>
      <c r="O386" s="6"/>
      <c r="P386" s="6"/>
    </row>
    <row r="387" spans="12:16" ht="15" thickBot="1">
      <c r="L387" s="6"/>
      <c r="M387" s="6"/>
      <c r="N387" s="6"/>
      <c r="O387" s="6"/>
      <c r="P387" s="6"/>
    </row>
    <row r="388" spans="12:16" ht="15" thickBot="1">
      <c r="L388" s="6"/>
      <c r="M388" s="6"/>
      <c r="N388" s="6"/>
      <c r="O388" s="6"/>
      <c r="P388" s="6"/>
    </row>
    <row r="389" spans="12:16" ht="15" thickBot="1">
      <c r="L389" s="6"/>
      <c r="M389" s="6"/>
      <c r="N389" s="6"/>
      <c r="O389" s="6"/>
      <c r="P389" s="6"/>
    </row>
    <row r="390" spans="12:16" ht="15" thickBot="1">
      <c r="L390" s="6"/>
      <c r="M390" s="6"/>
      <c r="N390" s="6"/>
      <c r="O390" s="6"/>
      <c r="P390" s="6"/>
    </row>
    <row r="391" spans="12:16" ht="15" thickBot="1">
      <c r="L391" s="6"/>
      <c r="M391" s="6"/>
      <c r="N391" s="6"/>
      <c r="O391" s="6"/>
      <c r="P391" s="6"/>
    </row>
    <row r="392" spans="12:16" ht="15" thickBot="1">
      <c r="L392" s="6"/>
      <c r="M392" s="6"/>
      <c r="N392" s="6"/>
      <c r="O392" s="6"/>
      <c r="P392" s="6"/>
    </row>
    <row r="393" spans="12:16" ht="15" thickBot="1">
      <c r="L393" s="6"/>
      <c r="M393" s="6"/>
      <c r="N393" s="6"/>
      <c r="O393" s="6"/>
      <c r="P393" s="6"/>
    </row>
    <row r="394" spans="12:16" ht="15" thickBot="1">
      <c r="L394" s="6"/>
      <c r="M394" s="6"/>
      <c r="N394" s="6"/>
      <c r="O394" s="6"/>
      <c r="P394" s="6"/>
    </row>
    <row r="395" spans="12:16" ht="15" thickBot="1">
      <c r="L395" s="6"/>
      <c r="M395" s="6"/>
      <c r="N395" s="6"/>
      <c r="O395" s="6"/>
      <c r="P395" s="6"/>
    </row>
    <row r="396" spans="12:16" ht="15" thickBot="1">
      <c r="L396" s="6"/>
      <c r="M396" s="6"/>
      <c r="N396" s="6"/>
      <c r="O396" s="6"/>
      <c r="P396" s="6"/>
    </row>
    <row r="397" spans="12:16" ht="15" thickBot="1">
      <c r="L397" s="6"/>
      <c r="M397" s="6"/>
      <c r="N397" s="6"/>
      <c r="O397" s="6"/>
      <c r="P397" s="6"/>
    </row>
    <row r="398" spans="12:16" ht="15" thickBot="1">
      <c r="L398" s="6"/>
      <c r="M398" s="6"/>
      <c r="N398" s="6"/>
      <c r="O398" s="6"/>
      <c r="P398" s="6"/>
    </row>
    <row r="399" spans="12:16" ht="15" thickBot="1">
      <c r="L399" s="6"/>
      <c r="M399" s="6"/>
      <c r="N399" s="6"/>
      <c r="O399" s="6"/>
      <c r="P399" s="6"/>
    </row>
    <row r="400" spans="12:16" ht="15" thickBot="1">
      <c r="L400" s="6"/>
      <c r="M400" s="6"/>
      <c r="N400" s="6"/>
      <c r="O400" s="6"/>
      <c r="P400" s="6"/>
    </row>
    <row r="401" spans="12:16" ht="15" thickBot="1">
      <c r="L401" s="6"/>
      <c r="M401" s="6"/>
      <c r="N401" s="6"/>
      <c r="O401" s="6"/>
      <c r="P401" s="6"/>
    </row>
    <row r="402" spans="12:16" ht="15" thickBot="1">
      <c r="L402" s="6"/>
      <c r="M402" s="6"/>
      <c r="N402" s="6"/>
      <c r="O402" s="6"/>
      <c r="P402" s="6"/>
    </row>
    <row r="403" spans="12:16" ht="15" thickBot="1">
      <c r="L403" s="6"/>
      <c r="M403" s="6"/>
      <c r="N403" s="6"/>
      <c r="O403" s="6"/>
      <c r="P403" s="6"/>
    </row>
    <row r="404" spans="12:16" ht="15" thickBot="1">
      <c r="L404" s="6"/>
      <c r="M404" s="6"/>
      <c r="N404" s="6"/>
      <c r="O404" s="6"/>
      <c r="P404" s="6"/>
    </row>
    <row r="405" spans="12:16" ht="15" thickBot="1">
      <c r="L405" s="6"/>
      <c r="M405" s="6"/>
      <c r="N405" s="6"/>
      <c r="O405" s="6"/>
      <c r="P405" s="6"/>
    </row>
    <row r="406" spans="12:16" ht="15" thickBot="1">
      <c r="L406" s="6"/>
      <c r="M406" s="6"/>
      <c r="N406" s="6"/>
      <c r="O406" s="6"/>
      <c r="P406" s="6"/>
    </row>
    <row r="407" spans="12:16" ht="15" thickBot="1">
      <c r="L407" s="6"/>
      <c r="M407" s="6"/>
      <c r="N407" s="6"/>
      <c r="O407" s="6"/>
      <c r="P407" s="6"/>
    </row>
    <row r="408" spans="12:16" ht="15" thickBot="1">
      <c r="L408" s="6"/>
      <c r="M408" s="6"/>
      <c r="N408" s="6"/>
      <c r="O408" s="6"/>
      <c r="P408" s="6"/>
    </row>
    <row r="409" spans="12:16" ht="15" thickBot="1">
      <c r="L409" s="6"/>
      <c r="M409" s="6"/>
      <c r="N409" s="6"/>
      <c r="O409" s="6"/>
      <c r="P409" s="6"/>
    </row>
    <row r="410" spans="12:16" ht="15" thickBot="1">
      <c r="L410" s="6"/>
      <c r="M410" s="6"/>
      <c r="N410" s="6"/>
      <c r="O410" s="6"/>
      <c r="P410" s="6"/>
    </row>
    <row r="411" spans="12:16" ht="15" thickBot="1">
      <c r="L411" s="6"/>
      <c r="M411" s="6"/>
      <c r="N411" s="6"/>
      <c r="O411" s="6"/>
      <c r="P411" s="6"/>
    </row>
    <row r="412" spans="12:16" ht="15" thickBot="1">
      <c r="L412" s="6"/>
      <c r="M412" s="6"/>
      <c r="N412" s="6"/>
      <c r="O412" s="6"/>
      <c r="P412" s="6"/>
    </row>
    <row r="413" spans="12:16" ht="15" thickBot="1">
      <c r="L413" s="6"/>
      <c r="M413" s="6"/>
      <c r="N413" s="6"/>
      <c r="O413" s="6"/>
      <c r="P413" s="6"/>
    </row>
    <row r="414" spans="12:16" ht="15" thickBot="1">
      <c r="L414" s="6"/>
      <c r="M414" s="6"/>
      <c r="N414" s="6"/>
      <c r="O414" s="6"/>
      <c r="P414" s="6"/>
    </row>
    <row r="415" spans="12:16" ht="15" thickBot="1">
      <c r="L415" s="6"/>
      <c r="M415" s="6"/>
      <c r="N415" s="6"/>
      <c r="O415" s="6"/>
      <c r="P415" s="6"/>
    </row>
    <row r="416" spans="12:16" ht="15" thickBot="1">
      <c r="L416" s="6"/>
      <c r="M416" s="6"/>
      <c r="N416" s="6"/>
      <c r="O416" s="6"/>
      <c r="P416" s="6"/>
    </row>
    <row r="417" spans="12:16" ht="15" thickBot="1">
      <c r="L417" s="6"/>
      <c r="M417" s="6"/>
      <c r="N417" s="6"/>
      <c r="O417" s="6"/>
      <c r="P417" s="6"/>
    </row>
    <row r="418" spans="12:16" ht="15" thickBot="1">
      <c r="L418" s="6"/>
      <c r="M418" s="6"/>
      <c r="N418" s="6"/>
      <c r="O418" s="6"/>
      <c r="P418" s="6"/>
    </row>
    <row r="419" spans="12:16" ht="15" thickBot="1">
      <c r="L419" s="6"/>
      <c r="M419" s="6"/>
      <c r="N419" s="6"/>
      <c r="O419" s="6"/>
      <c r="P419" s="6"/>
    </row>
    <row r="420" spans="12:16" ht="15" thickBot="1">
      <c r="L420" s="6"/>
      <c r="M420" s="6"/>
      <c r="N420" s="6"/>
      <c r="O420" s="6"/>
      <c r="P420" s="6"/>
    </row>
    <row r="421" spans="12:16" ht="15" thickBot="1">
      <c r="L421" s="6"/>
      <c r="M421" s="6"/>
      <c r="N421" s="6"/>
      <c r="O421" s="6"/>
      <c r="P421" s="6"/>
    </row>
    <row r="422" spans="12:16" ht="15" thickBot="1">
      <c r="L422" s="6"/>
      <c r="M422" s="6"/>
      <c r="N422" s="6"/>
      <c r="O422" s="6"/>
      <c r="P422" s="6"/>
    </row>
    <row r="423" spans="12:16" ht="15" thickBot="1">
      <c r="L423" s="6"/>
      <c r="M423" s="6"/>
      <c r="N423" s="6"/>
      <c r="O423" s="6"/>
      <c r="P423" s="6"/>
    </row>
    <row r="424" spans="12:16" ht="15" thickBot="1">
      <c r="L424" s="6"/>
      <c r="M424" s="6"/>
      <c r="N424" s="6"/>
      <c r="O424" s="6"/>
      <c r="P424" s="6"/>
    </row>
    <row r="425" spans="12:16" ht="15" thickBot="1">
      <c r="L425" s="6"/>
      <c r="M425" s="6"/>
      <c r="N425" s="6"/>
      <c r="O425" s="6"/>
      <c r="P425" s="6"/>
    </row>
    <row r="426" spans="12:16" ht="15" thickBot="1">
      <c r="L426" s="6"/>
      <c r="M426" s="6"/>
      <c r="N426" s="6"/>
      <c r="O426" s="6"/>
      <c r="P426" s="6"/>
    </row>
    <row r="427" spans="12:16" ht="15" thickBot="1">
      <c r="L427" s="6"/>
      <c r="M427" s="6"/>
      <c r="N427" s="6"/>
      <c r="O427" s="6"/>
      <c r="P427" s="6"/>
    </row>
    <row r="428" spans="12:16" ht="15" thickBot="1">
      <c r="L428" s="6"/>
      <c r="M428" s="6"/>
      <c r="N428" s="6"/>
      <c r="O428" s="6"/>
      <c r="P428" s="6"/>
    </row>
    <row r="429" spans="12:16" ht="15" thickBot="1">
      <c r="L429" s="6"/>
      <c r="M429" s="6"/>
      <c r="N429" s="6"/>
      <c r="O429" s="6"/>
      <c r="P429" s="6"/>
    </row>
    <row r="430" spans="12:16" ht="15" thickBot="1">
      <c r="L430" s="6"/>
      <c r="M430" s="6"/>
      <c r="N430" s="6"/>
      <c r="O430" s="6"/>
      <c r="P430" s="6"/>
    </row>
    <row r="431" spans="12:16" ht="15" thickBot="1">
      <c r="L431" s="6"/>
      <c r="M431" s="6"/>
      <c r="N431" s="6"/>
      <c r="O431" s="6"/>
      <c r="P431" s="6"/>
    </row>
    <row r="432" spans="12:16" ht="15" thickBot="1">
      <c r="L432" s="6"/>
      <c r="M432" s="6"/>
      <c r="N432" s="6"/>
      <c r="O432" s="6"/>
      <c r="P432" s="6"/>
    </row>
    <row r="433" spans="12:16" ht="15" thickBot="1">
      <c r="L433" s="6"/>
      <c r="M433" s="6"/>
      <c r="N433" s="6"/>
      <c r="O433" s="6"/>
      <c r="P433" s="6"/>
    </row>
    <row r="434" spans="12:16" ht="15" thickBot="1">
      <c r="L434" s="6"/>
      <c r="M434" s="6"/>
      <c r="N434" s="6"/>
      <c r="O434" s="6"/>
      <c r="P434" s="6"/>
    </row>
    <row r="435" spans="12:16" ht="15" thickBot="1">
      <c r="L435" s="6"/>
      <c r="M435" s="6"/>
      <c r="N435" s="6"/>
      <c r="O435" s="6"/>
      <c r="P435" s="6"/>
    </row>
    <row r="436" spans="12:16" ht="15" thickBot="1">
      <c r="L436" s="6"/>
      <c r="M436" s="6"/>
      <c r="N436" s="6"/>
      <c r="O436" s="6"/>
      <c r="P436" s="6"/>
    </row>
    <row r="437" spans="12:16" ht="15" thickBot="1">
      <c r="L437" s="6"/>
      <c r="M437" s="6"/>
      <c r="N437" s="6"/>
      <c r="O437" s="6"/>
      <c r="P437" s="6"/>
    </row>
    <row r="438" spans="12:16" ht="15" thickBot="1">
      <c r="L438" s="6"/>
      <c r="M438" s="6"/>
      <c r="N438" s="6"/>
      <c r="O438" s="6"/>
      <c r="P438" s="6"/>
    </row>
    <row r="439" spans="12:16" ht="15" thickBot="1">
      <c r="L439" s="6"/>
      <c r="M439" s="6"/>
      <c r="N439" s="6"/>
      <c r="O439" s="6"/>
      <c r="P439" s="6"/>
    </row>
    <row r="440" spans="12:16" ht="15" thickBot="1">
      <c r="L440" s="6"/>
      <c r="M440" s="6"/>
      <c r="N440" s="6"/>
      <c r="O440" s="6"/>
      <c r="P440" s="6"/>
    </row>
    <row r="441" spans="12:16" ht="15" thickBot="1">
      <c r="L441" s="6"/>
      <c r="M441" s="6"/>
      <c r="N441" s="6"/>
      <c r="O441" s="6"/>
      <c r="P441" s="6"/>
    </row>
    <row r="442" spans="12:16" ht="15" thickBot="1">
      <c r="L442" s="6"/>
      <c r="M442" s="6"/>
      <c r="N442" s="6"/>
      <c r="O442" s="6"/>
      <c r="P442" s="6"/>
    </row>
    <row r="443" spans="12:16" ht="15" thickBot="1">
      <c r="L443" s="6"/>
      <c r="M443" s="6"/>
      <c r="N443" s="6"/>
      <c r="O443" s="6"/>
      <c r="P443" s="6"/>
    </row>
    <row r="444" spans="12:16" ht="15" thickBot="1">
      <c r="L444" s="6"/>
      <c r="M444" s="6"/>
      <c r="N444" s="6"/>
      <c r="O444" s="6"/>
      <c r="P444" s="6"/>
    </row>
    <row r="445" spans="12:16" ht="15" thickBot="1">
      <c r="L445" s="6"/>
      <c r="M445" s="6"/>
      <c r="N445" s="6"/>
      <c r="O445" s="6"/>
      <c r="P445" s="6"/>
    </row>
    <row r="446" spans="12:16" ht="15" thickBot="1">
      <c r="L446" s="6"/>
      <c r="M446" s="6"/>
      <c r="N446" s="6"/>
      <c r="O446" s="6"/>
      <c r="P446" s="6"/>
    </row>
    <row r="447" spans="12:16" ht="15" thickBot="1">
      <c r="L447" s="6"/>
      <c r="M447" s="6"/>
      <c r="N447" s="6"/>
      <c r="O447" s="6"/>
      <c r="P447" s="6"/>
    </row>
    <row r="448" spans="12:16" ht="15" thickBot="1">
      <c r="L448" s="6"/>
      <c r="M448" s="6"/>
      <c r="N448" s="6"/>
      <c r="O448" s="6"/>
      <c r="P448" s="6"/>
    </row>
    <row r="449" spans="12:16" ht="15" thickBot="1">
      <c r="L449" s="6"/>
      <c r="M449" s="6"/>
      <c r="N449" s="6"/>
      <c r="O449" s="6"/>
      <c r="P449" s="6"/>
    </row>
    <row r="450" spans="12:16" ht="15" thickBot="1">
      <c r="L450" s="6"/>
      <c r="M450" s="6"/>
      <c r="N450" s="6"/>
      <c r="O450" s="6"/>
      <c r="P450" s="6"/>
    </row>
    <row r="451" spans="12:16" ht="15" thickBot="1">
      <c r="L451" s="6"/>
      <c r="M451" s="6"/>
      <c r="N451" s="6"/>
      <c r="O451" s="6"/>
      <c r="P451" s="6"/>
    </row>
    <row r="452" spans="12:16" ht="15" thickBot="1">
      <c r="L452" s="6"/>
      <c r="M452" s="6"/>
      <c r="N452" s="6"/>
      <c r="O452" s="6"/>
      <c r="P452" s="6"/>
    </row>
    <row r="453" spans="12:16" ht="15" thickBot="1">
      <c r="L453" s="6"/>
      <c r="M453" s="6"/>
      <c r="N453" s="6"/>
      <c r="O453" s="6"/>
      <c r="P453" s="6"/>
    </row>
    <row r="454" spans="12:16" ht="15" thickBot="1">
      <c r="L454" s="6"/>
      <c r="M454" s="6"/>
      <c r="N454" s="6"/>
      <c r="O454" s="6"/>
      <c r="P454" s="6"/>
    </row>
    <row r="455" spans="12:16" ht="15" thickBot="1">
      <c r="L455" s="6"/>
      <c r="M455" s="6"/>
      <c r="N455" s="6"/>
      <c r="O455" s="6"/>
      <c r="P455" s="6"/>
    </row>
    <row r="456" spans="12:16" ht="15" thickBot="1">
      <c r="L456" s="6"/>
      <c r="M456" s="6"/>
      <c r="N456" s="6"/>
      <c r="O456" s="6"/>
      <c r="P456" s="6"/>
    </row>
    <row r="457" spans="12:16" ht="15" thickBot="1">
      <c r="L457" s="6"/>
      <c r="M457" s="6"/>
      <c r="N457" s="6"/>
      <c r="O457" s="6"/>
      <c r="P457" s="6"/>
    </row>
    <row r="458" spans="12:16" ht="15" thickBot="1">
      <c r="L458" s="6"/>
      <c r="M458" s="6"/>
      <c r="N458" s="6"/>
      <c r="O458" s="6"/>
      <c r="P458" s="6"/>
    </row>
    <row r="459" spans="12:16" ht="15" thickBot="1">
      <c r="L459" s="6"/>
      <c r="M459" s="6"/>
      <c r="N459" s="6"/>
      <c r="O459" s="6"/>
      <c r="P459" s="6"/>
    </row>
    <row r="460" spans="12:16" ht="15" thickBot="1">
      <c r="L460" s="6"/>
      <c r="M460" s="6"/>
      <c r="N460" s="6"/>
      <c r="O460" s="6"/>
      <c r="P460" s="6"/>
    </row>
    <row r="461" spans="12:16" ht="15" thickBot="1">
      <c r="L461" s="6"/>
      <c r="M461" s="6"/>
      <c r="N461" s="6"/>
      <c r="O461" s="6"/>
      <c r="P461" s="6"/>
    </row>
    <row r="462" spans="12:16" ht="15" thickBot="1">
      <c r="L462" s="6"/>
      <c r="M462" s="6"/>
      <c r="N462" s="6"/>
      <c r="O462" s="6"/>
      <c r="P462" s="6"/>
    </row>
    <row r="463" spans="12:16" ht="15" thickBot="1">
      <c r="L463" s="6"/>
      <c r="M463" s="6"/>
      <c r="N463" s="6"/>
      <c r="O463" s="6"/>
      <c r="P463" s="6"/>
    </row>
    <row r="464" spans="12:16" ht="15" thickBot="1">
      <c r="L464" s="6"/>
      <c r="M464" s="6"/>
      <c r="N464" s="6"/>
      <c r="O464" s="6"/>
      <c r="P464" s="6"/>
    </row>
    <row r="465" spans="12:16" ht="15" thickBot="1">
      <c r="L465" s="6"/>
      <c r="M465" s="6"/>
      <c r="N465" s="6"/>
      <c r="O465" s="6"/>
      <c r="P465" s="6"/>
    </row>
    <row r="466" spans="12:16" ht="15" thickBot="1">
      <c r="L466" s="6"/>
      <c r="M466" s="6"/>
      <c r="N466" s="6"/>
      <c r="O466" s="6"/>
      <c r="P466" s="6"/>
    </row>
    <row r="467" spans="12:16" ht="15" thickBot="1">
      <c r="L467" s="6"/>
      <c r="M467" s="6"/>
      <c r="N467" s="6"/>
      <c r="O467" s="6"/>
      <c r="P467" s="6"/>
    </row>
    <row r="468" spans="12:16" ht="15" thickBot="1">
      <c r="L468" s="6"/>
      <c r="M468" s="6"/>
      <c r="N468" s="6"/>
      <c r="O468" s="6"/>
      <c r="P468" s="6"/>
    </row>
    <row r="469" spans="12:16" ht="15" thickBot="1">
      <c r="L469" s="6"/>
      <c r="M469" s="6"/>
      <c r="N469" s="6"/>
      <c r="O469" s="6"/>
      <c r="P469" s="6"/>
    </row>
    <row r="470" spans="12:16" ht="15" thickBot="1">
      <c r="L470" s="6"/>
      <c r="M470" s="6"/>
      <c r="N470" s="6"/>
      <c r="O470" s="6"/>
      <c r="P470" s="6"/>
    </row>
    <row r="471" spans="12:16" ht="15" thickBot="1">
      <c r="L471" s="6"/>
      <c r="M471" s="6"/>
      <c r="N471" s="6"/>
      <c r="O471" s="6"/>
      <c r="P471" s="6"/>
    </row>
    <row r="472" spans="12:16" ht="15" thickBot="1">
      <c r="L472" s="6"/>
      <c r="M472" s="6"/>
      <c r="N472" s="6"/>
      <c r="O472" s="6"/>
      <c r="P472" s="6"/>
    </row>
    <row r="473" spans="12:16" ht="15" thickBot="1">
      <c r="L473" s="6"/>
      <c r="M473" s="6"/>
      <c r="N473" s="6"/>
      <c r="O473" s="6"/>
      <c r="P473" s="6"/>
    </row>
    <row r="474" spans="12:16" ht="15" thickBot="1">
      <c r="L474" s="6"/>
      <c r="M474" s="6"/>
      <c r="N474" s="6"/>
      <c r="O474" s="6"/>
      <c r="P474" s="6"/>
    </row>
    <row r="475" spans="12:16" ht="15" thickBot="1">
      <c r="L475" s="6"/>
      <c r="M475" s="6"/>
      <c r="N475" s="6"/>
      <c r="O475" s="6"/>
      <c r="P475" s="6"/>
    </row>
    <row r="476" spans="12:16" ht="15" thickBot="1">
      <c r="L476" s="6"/>
      <c r="M476" s="6"/>
      <c r="N476" s="6"/>
      <c r="O476" s="6"/>
      <c r="P476" s="6"/>
    </row>
    <row r="477" spans="12:16" ht="15" thickBot="1">
      <c r="L477" s="6"/>
      <c r="M477" s="6"/>
      <c r="N477" s="6"/>
      <c r="O477" s="6"/>
      <c r="P477" s="6"/>
    </row>
    <row r="478" spans="12:16" ht="15" thickBot="1">
      <c r="L478" s="6"/>
      <c r="M478" s="6"/>
      <c r="N478" s="6"/>
      <c r="O478" s="6"/>
      <c r="P478" s="6"/>
    </row>
    <row r="479" spans="12:16" ht="15" thickBot="1">
      <c r="L479" s="6"/>
      <c r="M479" s="6"/>
      <c r="N479" s="6"/>
      <c r="O479" s="6"/>
      <c r="P479" s="6"/>
    </row>
    <row r="480" spans="12:16" ht="15" thickBot="1">
      <c r="L480" s="6"/>
      <c r="M480" s="6"/>
      <c r="N480" s="6"/>
      <c r="O480" s="6"/>
      <c r="P480" s="6"/>
    </row>
    <row r="481" spans="12:16" ht="15" thickBot="1">
      <c r="L481" s="6"/>
      <c r="M481" s="6"/>
      <c r="N481" s="6"/>
      <c r="O481" s="6"/>
      <c r="P481" s="6"/>
    </row>
    <row r="482" spans="12:16" ht="15" thickBot="1">
      <c r="L482" s="6"/>
      <c r="M482" s="6"/>
      <c r="N482" s="6"/>
      <c r="O482" s="6"/>
      <c r="P482" s="6"/>
    </row>
    <row r="483" spans="12:16" ht="15" thickBot="1">
      <c r="L483" s="6"/>
      <c r="M483" s="6"/>
      <c r="N483" s="6"/>
      <c r="O483" s="6"/>
      <c r="P483" s="6"/>
    </row>
    <row r="484" spans="12:16" ht="15" thickBot="1">
      <c r="L484" s="6"/>
      <c r="M484" s="6"/>
      <c r="N484" s="6"/>
      <c r="O484" s="6"/>
      <c r="P484" s="6"/>
    </row>
    <row r="485" spans="12:16" ht="15" thickBot="1">
      <c r="L485" s="6"/>
      <c r="M485" s="6"/>
      <c r="N485" s="6"/>
      <c r="O485" s="6"/>
      <c r="P485" s="6"/>
    </row>
    <row r="486" spans="12:16" ht="15" thickBot="1">
      <c r="L486" s="6"/>
      <c r="M486" s="6"/>
      <c r="N486" s="6"/>
      <c r="O486" s="6"/>
      <c r="P486" s="6"/>
    </row>
    <row r="487" spans="12:16" ht="15" thickBot="1">
      <c r="L487" s="6"/>
      <c r="M487" s="6"/>
      <c r="N487" s="6"/>
      <c r="O487" s="6"/>
      <c r="P487" s="6"/>
    </row>
    <row r="488" spans="12:16" ht="15" thickBot="1">
      <c r="L488" s="6"/>
      <c r="M488" s="6"/>
      <c r="N488" s="6"/>
      <c r="O488" s="6"/>
      <c r="P488" s="6"/>
    </row>
    <row r="489" spans="12:16" ht="15" thickBot="1">
      <c r="L489" s="6"/>
      <c r="M489" s="6"/>
      <c r="N489" s="6"/>
      <c r="O489" s="6"/>
      <c r="P489" s="6"/>
    </row>
    <row r="490" spans="12:16" ht="15" thickBot="1">
      <c r="L490" s="6"/>
      <c r="M490" s="6"/>
      <c r="N490" s="6"/>
      <c r="O490" s="6"/>
      <c r="P490" s="6"/>
    </row>
    <row r="491" spans="12:16" ht="15" thickBot="1">
      <c r="L491" s="6"/>
      <c r="M491" s="6"/>
      <c r="N491" s="6"/>
      <c r="O491" s="6"/>
      <c r="P491" s="6"/>
    </row>
    <row r="492" spans="12:16" ht="15" thickBot="1">
      <c r="L492" s="6"/>
      <c r="M492" s="6"/>
      <c r="N492" s="6"/>
      <c r="O492" s="6"/>
      <c r="P492" s="6"/>
    </row>
    <row r="493" spans="12:16" ht="15" thickBot="1">
      <c r="L493" s="6"/>
      <c r="M493" s="6"/>
      <c r="N493" s="6"/>
      <c r="O493" s="6"/>
      <c r="P493" s="6"/>
    </row>
    <row r="494" spans="12:16" ht="15" thickBot="1">
      <c r="L494" s="6"/>
      <c r="M494" s="6"/>
      <c r="N494" s="6"/>
      <c r="O494" s="6"/>
      <c r="P494" s="6"/>
    </row>
    <row r="495" spans="12:16" ht="15" thickBot="1">
      <c r="L495" s="6"/>
      <c r="M495" s="6"/>
      <c r="N495" s="6"/>
      <c r="O495" s="6"/>
      <c r="P495" s="6"/>
    </row>
    <row r="496" spans="12:16" ht="15" thickBot="1">
      <c r="L496" s="6"/>
      <c r="M496" s="6"/>
      <c r="N496" s="6"/>
      <c r="O496" s="6"/>
      <c r="P496" s="6"/>
    </row>
    <row r="497" spans="12:16" ht="15" thickBot="1">
      <c r="L497" s="6"/>
      <c r="M497" s="6"/>
      <c r="N497" s="6"/>
      <c r="O497" s="6"/>
      <c r="P497" s="6"/>
    </row>
    <row r="498" spans="12:16" ht="15" thickBot="1">
      <c r="L498" s="6"/>
      <c r="M498" s="6"/>
      <c r="N498" s="6"/>
      <c r="O498" s="6"/>
      <c r="P498" s="6"/>
    </row>
    <row r="499" spans="12:16" ht="15" thickBot="1">
      <c r="L499" s="6"/>
      <c r="M499" s="6"/>
      <c r="N499" s="6"/>
      <c r="O499" s="6"/>
      <c r="P499" s="6"/>
    </row>
    <row r="500" spans="12:16" ht="15" thickBot="1">
      <c r="L500" s="6"/>
      <c r="M500" s="6"/>
      <c r="N500" s="6"/>
      <c r="O500" s="6"/>
      <c r="P500" s="6"/>
    </row>
    <row r="501" spans="12:16" ht="15" thickBot="1">
      <c r="L501" s="6"/>
      <c r="M501" s="6"/>
      <c r="N501" s="6"/>
      <c r="O501" s="6"/>
      <c r="P501" s="6"/>
    </row>
    <row r="502" spans="12:16" ht="15" thickBot="1">
      <c r="L502" s="6"/>
      <c r="M502" s="6"/>
      <c r="N502" s="6"/>
      <c r="O502" s="6"/>
      <c r="P502" s="6"/>
    </row>
    <row r="503" spans="12:16" ht="15" thickBot="1">
      <c r="L503" s="6"/>
      <c r="M503" s="6"/>
      <c r="N503" s="6"/>
      <c r="O503" s="6"/>
      <c r="P503" s="6"/>
    </row>
    <row r="504" spans="12:16" ht="15" thickBot="1">
      <c r="L504" s="6"/>
      <c r="M504" s="6"/>
      <c r="N504" s="6"/>
      <c r="O504" s="6"/>
      <c r="P504" s="6"/>
    </row>
    <row r="505" spans="12:16" ht="15" thickBot="1">
      <c r="L505" s="6"/>
      <c r="M505" s="6"/>
      <c r="N505" s="6"/>
      <c r="O505" s="6"/>
      <c r="P505" s="6"/>
    </row>
    <row r="506" spans="12:16" ht="15" thickBot="1">
      <c r="L506" s="6"/>
      <c r="M506" s="6"/>
      <c r="N506" s="6"/>
      <c r="O506" s="6"/>
      <c r="P506" s="6"/>
    </row>
    <row r="507" spans="12:16" ht="15" thickBot="1">
      <c r="L507" s="6"/>
      <c r="M507" s="6"/>
      <c r="N507" s="6"/>
      <c r="O507" s="6"/>
      <c r="P507" s="6"/>
    </row>
    <row r="508" spans="12:16" ht="15" thickBot="1">
      <c r="L508" s="6"/>
      <c r="M508" s="6"/>
      <c r="N508" s="6"/>
      <c r="O508" s="6"/>
      <c r="P508" s="6"/>
    </row>
    <row r="509" spans="12:16" ht="15" thickBot="1">
      <c r="L509" s="6"/>
      <c r="M509" s="6"/>
      <c r="N509" s="6"/>
      <c r="O509" s="6"/>
      <c r="P509" s="6"/>
    </row>
    <row r="510" spans="12:16" ht="15" thickBot="1">
      <c r="L510" s="6"/>
      <c r="M510" s="6"/>
      <c r="N510" s="6"/>
      <c r="O510" s="6"/>
      <c r="P510" s="6"/>
    </row>
    <row r="511" spans="12:16" ht="15" thickBot="1">
      <c r="L511" s="6"/>
      <c r="M511" s="6"/>
      <c r="N511" s="6"/>
      <c r="O511" s="6"/>
      <c r="P511" s="6"/>
    </row>
    <row r="512" spans="12:16" ht="15" thickBot="1">
      <c r="L512" s="6"/>
      <c r="M512" s="6"/>
      <c r="N512" s="6"/>
      <c r="O512" s="6"/>
      <c r="P512" s="6"/>
    </row>
    <row r="513" spans="12:16" ht="15" thickBot="1">
      <c r="L513" s="6"/>
      <c r="M513" s="6"/>
      <c r="N513" s="6"/>
      <c r="O513" s="6"/>
      <c r="P513" s="6"/>
    </row>
    <row r="514" spans="12:16" ht="15" thickBot="1">
      <c r="L514" s="6"/>
      <c r="M514" s="6"/>
      <c r="N514" s="6"/>
      <c r="O514" s="6"/>
      <c r="P514" s="6"/>
    </row>
    <row r="515" spans="12:16" ht="15" thickBot="1">
      <c r="L515" s="6"/>
      <c r="M515" s="6"/>
      <c r="N515" s="6"/>
      <c r="O515" s="6"/>
      <c r="P515" s="6"/>
    </row>
    <row r="516" spans="12:16" ht="15" thickBot="1">
      <c r="L516" s="6"/>
      <c r="M516" s="6"/>
      <c r="N516" s="6"/>
      <c r="O516" s="6"/>
      <c r="P516" s="6"/>
    </row>
    <row r="517" spans="12:16" ht="15" thickBot="1">
      <c r="L517" s="6"/>
      <c r="M517" s="6"/>
      <c r="N517" s="6"/>
      <c r="O517" s="6"/>
      <c r="P517" s="6"/>
    </row>
    <row r="518" spans="12:16" ht="15" thickBot="1">
      <c r="L518" s="6"/>
      <c r="M518" s="6"/>
      <c r="N518" s="6"/>
      <c r="O518" s="6"/>
      <c r="P518" s="6"/>
    </row>
    <row r="519" spans="12:16" ht="15" thickBot="1">
      <c r="L519" s="6"/>
      <c r="M519" s="6"/>
      <c r="N519" s="6"/>
      <c r="O519" s="6"/>
      <c r="P519" s="6"/>
    </row>
    <row r="520" spans="12:16" ht="15" thickBot="1">
      <c r="L520" s="6"/>
      <c r="M520" s="6"/>
      <c r="N520" s="6"/>
      <c r="O520" s="6"/>
      <c r="P520" s="6"/>
    </row>
    <row r="521" spans="12:16" ht="15" thickBot="1">
      <c r="L521" s="6"/>
      <c r="M521" s="6"/>
      <c r="N521" s="6"/>
      <c r="O521" s="6"/>
      <c r="P521" s="6"/>
    </row>
    <row r="522" spans="12:16" ht="15" thickBot="1">
      <c r="L522" s="6"/>
      <c r="M522" s="6"/>
      <c r="N522" s="6"/>
      <c r="O522" s="6"/>
      <c r="P522" s="6"/>
    </row>
    <row r="523" spans="12:16" ht="15" thickBot="1">
      <c r="L523" s="6"/>
      <c r="M523" s="6"/>
      <c r="N523" s="6"/>
      <c r="O523" s="6"/>
      <c r="P523" s="6"/>
    </row>
    <row r="524" spans="12:16" ht="15" thickBot="1">
      <c r="L524" s="6"/>
      <c r="M524" s="6"/>
      <c r="N524" s="6"/>
      <c r="O524" s="6"/>
      <c r="P524" s="6"/>
    </row>
    <row r="525" spans="12:16" ht="15" thickBot="1">
      <c r="L525" s="6"/>
      <c r="M525" s="6"/>
      <c r="N525" s="6"/>
      <c r="O525" s="6"/>
      <c r="P525" s="6"/>
    </row>
    <row r="526" spans="12:16" ht="15" thickBot="1">
      <c r="L526" s="6"/>
      <c r="M526" s="6"/>
      <c r="N526" s="6"/>
      <c r="O526" s="6"/>
      <c r="P526" s="6"/>
    </row>
    <row r="527" spans="12:16" ht="15" thickBot="1">
      <c r="L527" s="6"/>
      <c r="M527" s="6"/>
      <c r="N527" s="6"/>
      <c r="O527" s="6"/>
      <c r="P527" s="6"/>
    </row>
    <row r="528" spans="12:16" ht="15" thickBot="1">
      <c r="L528" s="6"/>
      <c r="M528" s="6"/>
      <c r="N528" s="6"/>
      <c r="O528" s="6"/>
      <c r="P528" s="6"/>
    </row>
    <row r="529" spans="12:16" ht="15" thickBot="1">
      <c r="L529" s="6"/>
      <c r="M529" s="6"/>
      <c r="N529" s="6"/>
      <c r="O529" s="6"/>
      <c r="P529" s="6"/>
    </row>
    <row r="530" spans="12:16" ht="15" thickBot="1">
      <c r="L530" s="6"/>
      <c r="M530" s="6"/>
      <c r="N530" s="6"/>
      <c r="O530" s="6"/>
      <c r="P530" s="6"/>
    </row>
    <row r="531" spans="12:16" ht="15" thickBot="1">
      <c r="L531" s="6"/>
      <c r="M531" s="6"/>
      <c r="N531" s="6"/>
      <c r="O531" s="6"/>
      <c r="P531" s="6"/>
    </row>
    <row r="532" spans="12:16" ht="15" thickBot="1">
      <c r="L532" s="6"/>
      <c r="M532" s="6"/>
      <c r="N532" s="6"/>
      <c r="O532" s="6"/>
      <c r="P532" s="6"/>
    </row>
    <row r="533" spans="12:16" ht="15" thickBot="1">
      <c r="L533" s="6"/>
      <c r="M533" s="6"/>
      <c r="N533" s="6"/>
      <c r="O533" s="6"/>
      <c r="P533" s="6"/>
    </row>
    <row r="534" spans="12:16" ht="15" thickBot="1">
      <c r="L534" s="6"/>
      <c r="M534" s="6"/>
      <c r="N534" s="6"/>
      <c r="O534" s="6"/>
      <c r="P534" s="6"/>
    </row>
    <row r="535" spans="12:16" ht="15" thickBot="1">
      <c r="L535" s="6"/>
      <c r="M535" s="6"/>
      <c r="N535" s="6"/>
      <c r="O535" s="6"/>
      <c r="P535" s="6"/>
    </row>
    <row r="536" spans="12:16" ht="15" thickBot="1">
      <c r="L536" s="6"/>
      <c r="M536" s="6"/>
      <c r="N536" s="6"/>
      <c r="O536" s="6"/>
      <c r="P536" s="6"/>
    </row>
    <row r="537" spans="12:16" ht="15" thickBot="1">
      <c r="L537" s="6"/>
      <c r="M537" s="6"/>
      <c r="N537" s="6"/>
      <c r="O537" s="6"/>
      <c r="P537" s="6"/>
    </row>
    <row r="538" spans="12:16" ht="15" thickBot="1">
      <c r="L538" s="6"/>
      <c r="M538" s="6"/>
      <c r="N538" s="6"/>
      <c r="O538" s="6"/>
      <c r="P538" s="6"/>
    </row>
    <row r="539" spans="12:16" ht="15" thickBot="1">
      <c r="L539" s="6"/>
      <c r="M539" s="6"/>
      <c r="N539" s="6"/>
      <c r="O539" s="6"/>
      <c r="P539" s="6"/>
    </row>
    <row r="540" spans="12:16" ht="15" thickBot="1">
      <c r="L540" s="6"/>
      <c r="M540" s="6"/>
      <c r="N540" s="6"/>
      <c r="O540" s="6"/>
      <c r="P540" s="6"/>
    </row>
    <row r="541" spans="12:16" ht="15" thickBot="1">
      <c r="L541" s="6"/>
      <c r="M541" s="6"/>
      <c r="N541" s="6"/>
      <c r="O541" s="6"/>
      <c r="P541" s="6"/>
    </row>
    <row r="542" spans="12:16" ht="15" thickBot="1">
      <c r="L542" s="6"/>
      <c r="M542" s="6"/>
      <c r="N542" s="6"/>
      <c r="O542" s="6"/>
      <c r="P542" s="6"/>
    </row>
    <row r="543" spans="12:16" ht="15" thickBot="1">
      <c r="L543" s="6"/>
      <c r="M543" s="6"/>
      <c r="N543" s="6"/>
      <c r="O543" s="6"/>
      <c r="P543" s="6"/>
    </row>
    <row r="544" spans="12:16" ht="15" thickBot="1">
      <c r="L544" s="6"/>
      <c r="M544" s="6"/>
      <c r="N544" s="6"/>
      <c r="O544" s="6"/>
      <c r="P544" s="6"/>
    </row>
    <row r="545" spans="12:16" ht="15" thickBot="1">
      <c r="L545" s="6"/>
      <c r="M545" s="6"/>
      <c r="N545" s="6"/>
      <c r="O545" s="6"/>
      <c r="P545" s="6"/>
    </row>
    <row r="546" spans="12:16" ht="15" thickBot="1">
      <c r="L546" s="6"/>
      <c r="M546" s="6"/>
      <c r="N546" s="6"/>
      <c r="O546" s="6"/>
      <c r="P546" s="6"/>
    </row>
    <row r="547" spans="12:16" ht="15" thickBot="1">
      <c r="L547" s="6"/>
      <c r="M547" s="6"/>
      <c r="N547" s="6"/>
      <c r="O547" s="6"/>
      <c r="P547" s="6"/>
    </row>
    <row r="548" spans="12:16" ht="15" thickBot="1">
      <c r="L548" s="6"/>
      <c r="M548" s="6"/>
      <c r="N548" s="6"/>
      <c r="O548" s="6"/>
      <c r="P548" s="6"/>
    </row>
    <row r="549" spans="12:16" ht="15" thickBot="1">
      <c r="L549" s="6"/>
      <c r="M549" s="6"/>
      <c r="N549" s="6"/>
      <c r="O549" s="6"/>
      <c r="P549" s="6"/>
    </row>
    <row r="550" spans="12:16" ht="15" thickBot="1">
      <c r="L550" s="6"/>
      <c r="M550" s="6"/>
      <c r="N550" s="6"/>
      <c r="O550" s="6"/>
      <c r="P550" s="6"/>
    </row>
    <row r="551" spans="12:16" ht="15" thickBot="1">
      <c r="L551" s="6"/>
      <c r="M551" s="6"/>
      <c r="N551" s="6"/>
      <c r="O551" s="6"/>
      <c r="P551" s="6"/>
    </row>
    <row r="552" spans="12:16" ht="15" thickBot="1">
      <c r="L552" s="6"/>
      <c r="M552" s="6"/>
      <c r="N552" s="6"/>
      <c r="O552" s="6"/>
      <c r="P552" s="6"/>
    </row>
    <row r="553" spans="12:16" ht="15" thickBot="1">
      <c r="L553" s="6"/>
      <c r="M553" s="6"/>
      <c r="N553" s="6"/>
      <c r="O553" s="6"/>
      <c r="P553" s="6"/>
    </row>
    <row r="554" spans="12:16" ht="15" thickBot="1">
      <c r="L554" s="6"/>
      <c r="M554" s="6"/>
      <c r="N554" s="6"/>
      <c r="O554" s="6"/>
      <c r="P554" s="6"/>
    </row>
    <row r="555" spans="12:16" ht="15" thickBot="1">
      <c r="L555" s="6"/>
      <c r="M555" s="6"/>
      <c r="N555" s="6"/>
      <c r="O555" s="6"/>
      <c r="P555" s="6"/>
    </row>
    <row r="556" spans="12:16" ht="15" thickBot="1">
      <c r="L556" s="6"/>
      <c r="M556" s="6"/>
      <c r="N556" s="6"/>
      <c r="O556" s="6"/>
      <c r="P556" s="6"/>
    </row>
    <row r="557" spans="12:16" ht="15" thickBot="1">
      <c r="L557" s="6"/>
      <c r="M557" s="6"/>
      <c r="N557" s="6"/>
      <c r="O557" s="6"/>
      <c r="P557" s="6"/>
    </row>
    <row r="558" spans="12:16" ht="15" thickBot="1">
      <c r="L558" s="6"/>
      <c r="M558" s="6"/>
      <c r="N558" s="6"/>
      <c r="O558" s="6"/>
      <c r="P558" s="6"/>
    </row>
    <row r="559" spans="12:16" ht="15" thickBot="1">
      <c r="L559" s="6"/>
      <c r="M559" s="6"/>
      <c r="N559" s="6"/>
      <c r="O559" s="6"/>
      <c r="P559" s="6"/>
    </row>
    <row r="560" spans="12:16" ht="15" thickBot="1">
      <c r="L560" s="6"/>
      <c r="M560" s="6"/>
      <c r="N560" s="6"/>
      <c r="O560" s="6"/>
      <c r="P560" s="6"/>
    </row>
    <row r="561" spans="12:16" ht="15" thickBot="1">
      <c r="L561" s="6"/>
      <c r="M561" s="6"/>
      <c r="N561" s="6"/>
      <c r="O561" s="6"/>
      <c r="P561" s="6"/>
    </row>
    <row r="562" spans="12:16" ht="15" thickBot="1">
      <c r="L562" s="6"/>
      <c r="M562" s="6"/>
      <c r="N562" s="6"/>
      <c r="O562" s="6"/>
      <c r="P562" s="6"/>
    </row>
    <row r="563" spans="12:16" ht="15" thickBot="1">
      <c r="L563" s="6"/>
      <c r="M563" s="6"/>
      <c r="N563" s="6"/>
      <c r="O563" s="6"/>
      <c r="P563" s="6"/>
    </row>
    <row r="564" spans="12:16" ht="15" thickBot="1">
      <c r="L564" s="6"/>
      <c r="M564" s="6"/>
      <c r="N564" s="6"/>
      <c r="O564" s="6"/>
      <c r="P564" s="6"/>
    </row>
    <row r="565" spans="12:16" ht="15" thickBot="1">
      <c r="L565" s="6"/>
      <c r="M565" s="6"/>
      <c r="N565" s="6"/>
      <c r="O565" s="6"/>
      <c r="P565" s="6"/>
    </row>
    <row r="566" spans="12:16" ht="15" thickBot="1">
      <c r="L566" s="6"/>
      <c r="M566" s="6"/>
      <c r="N566" s="6"/>
      <c r="O566" s="6"/>
      <c r="P566" s="6"/>
    </row>
    <row r="567" spans="12:16" ht="15" thickBot="1">
      <c r="L567" s="6"/>
      <c r="M567" s="6"/>
      <c r="N567" s="6"/>
      <c r="O567" s="6"/>
      <c r="P567" s="6"/>
    </row>
    <row r="568" spans="12:16" ht="15" thickBot="1">
      <c r="L568" s="6"/>
      <c r="M568" s="6"/>
      <c r="N568" s="6"/>
      <c r="O568" s="6"/>
      <c r="P568" s="6"/>
    </row>
    <row r="569" spans="12:16" ht="15" thickBot="1">
      <c r="L569" s="6"/>
      <c r="M569" s="6"/>
      <c r="N569" s="6"/>
      <c r="O569" s="6"/>
      <c r="P569" s="6"/>
    </row>
    <row r="570" spans="12:16" ht="15" thickBot="1">
      <c r="L570" s="6"/>
      <c r="M570" s="6"/>
      <c r="N570" s="6"/>
      <c r="O570" s="6"/>
      <c r="P570" s="6"/>
    </row>
    <row r="571" spans="12:16" ht="15" thickBot="1">
      <c r="L571" s="6"/>
      <c r="M571" s="6"/>
      <c r="N571" s="6"/>
      <c r="O571" s="6"/>
      <c r="P571" s="6"/>
    </row>
    <row r="572" spans="12:16" ht="15" thickBot="1">
      <c r="L572" s="6"/>
      <c r="M572" s="6"/>
      <c r="N572" s="6"/>
      <c r="O572" s="6"/>
      <c r="P572" s="6"/>
    </row>
    <row r="573" spans="12:16" ht="15" thickBot="1">
      <c r="L573" s="6"/>
      <c r="M573" s="6"/>
      <c r="N573" s="6"/>
      <c r="O573" s="6"/>
      <c r="P573" s="6"/>
    </row>
    <row r="574" spans="12:16" ht="15" thickBot="1">
      <c r="L574" s="6"/>
      <c r="M574" s="6"/>
      <c r="N574" s="6"/>
      <c r="O574" s="6"/>
      <c r="P574" s="6"/>
    </row>
    <row r="575" spans="12:16" ht="15" thickBot="1">
      <c r="L575" s="6"/>
      <c r="M575" s="6"/>
      <c r="N575" s="6"/>
      <c r="O575" s="6"/>
      <c r="P575" s="6"/>
    </row>
    <row r="576" spans="12:16" ht="15" thickBot="1">
      <c r="L576" s="6"/>
      <c r="M576" s="6"/>
      <c r="N576" s="6"/>
      <c r="O576" s="6"/>
      <c r="P576" s="6"/>
    </row>
    <row r="577" spans="12:16" ht="15" thickBot="1">
      <c r="L577" s="6"/>
      <c r="M577" s="6"/>
      <c r="N577" s="6"/>
      <c r="O577" s="6"/>
      <c r="P577" s="6"/>
    </row>
    <row r="578" spans="12:16" ht="15" thickBot="1">
      <c r="L578" s="6"/>
      <c r="M578" s="6"/>
      <c r="N578" s="6"/>
      <c r="O578" s="6"/>
      <c r="P578" s="6"/>
    </row>
    <row r="579" spans="12:16" ht="15" thickBot="1">
      <c r="L579" s="6"/>
      <c r="M579" s="6"/>
      <c r="N579" s="6"/>
      <c r="O579" s="6"/>
      <c r="P579" s="6"/>
    </row>
    <row r="580" spans="12:16" ht="15" thickBot="1">
      <c r="L580" s="6"/>
      <c r="M580" s="6"/>
      <c r="N580" s="6"/>
      <c r="O580" s="6"/>
      <c r="P580" s="6"/>
    </row>
    <row r="581" spans="12:16" ht="15" thickBot="1">
      <c r="L581" s="6"/>
      <c r="M581" s="6"/>
      <c r="N581" s="6"/>
      <c r="O581" s="6"/>
      <c r="P581" s="6"/>
    </row>
    <row r="582" spans="12:16" ht="15" thickBot="1">
      <c r="L582" s="6"/>
      <c r="M582" s="6"/>
      <c r="N582" s="6"/>
      <c r="O582" s="6"/>
      <c r="P582" s="6"/>
    </row>
    <row r="583" spans="12:16" ht="15" thickBot="1">
      <c r="L583" s="6"/>
      <c r="M583" s="6"/>
      <c r="N583" s="6"/>
      <c r="O583" s="6"/>
      <c r="P583" s="6"/>
    </row>
    <row r="584" spans="12:16" ht="15" thickBot="1">
      <c r="L584" s="6"/>
      <c r="M584" s="6"/>
      <c r="N584" s="6"/>
      <c r="O584" s="6"/>
      <c r="P584" s="6"/>
    </row>
    <row r="585" spans="12:16" ht="15" thickBot="1">
      <c r="L585" s="6"/>
      <c r="M585" s="6"/>
      <c r="N585" s="6"/>
      <c r="O585" s="6"/>
      <c r="P585" s="6"/>
    </row>
    <row r="586" spans="12:16" ht="15" thickBot="1">
      <c r="L586" s="6"/>
      <c r="M586" s="6"/>
      <c r="N586" s="6"/>
      <c r="O586" s="6"/>
      <c r="P586" s="6"/>
    </row>
    <row r="587" spans="12:16" ht="15" thickBot="1">
      <c r="L587" s="6"/>
      <c r="M587" s="6"/>
      <c r="N587" s="6"/>
      <c r="O587" s="6"/>
      <c r="P587" s="6"/>
    </row>
    <row r="588" spans="12:16" ht="15" thickBot="1">
      <c r="L588" s="6"/>
      <c r="M588" s="6"/>
      <c r="N588" s="6"/>
      <c r="O588" s="6"/>
      <c r="P588" s="6"/>
    </row>
    <row r="589" spans="12:16" ht="15" thickBot="1">
      <c r="L589" s="6"/>
      <c r="M589" s="6"/>
      <c r="N589" s="6"/>
      <c r="O589" s="6"/>
      <c r="P589" s="6"/>
    </row>
    <row r="590" spans="12:16" ht="15" thickBot="1">
      <c r="L590" s="6"/>
      <c r="M590" s="6"/>
      <c r="N590" s="6"/>
      <c r="O590" s="6"/>
      <c r="P590" s="6"/>
    </row>
    <row r="591" spans="12:16" ht="15" thickBot="1">
      <c r="L591" s="6"/>
      <c r="M591" s="6"/>
      <c r="N591" s="6"/>
      <c r="O591" s="6"/>
      <c r="P591" s="6"/>
    </row>
    <row r="592" spans="12:16" ht="15" thickBot="1">
      <c r="L592" s="6"/>
      <c r="M592" s="6"/>
      <c r="N592" s="6"/>
      <c r="O592" s="6"/>
      <c r="P592" s="6"/>
    </row>
    <row r="593" spans="12:16" ht="15" thickBot="1">
      <c r="L593" s="6"/>
      <c r="M593" s="6"/>
      <c r="N593" s="6"/>
      <c r="O593" s="6"/>
      <c r="P593" s="6"/>
    </row>
    <row r="594" spans="12:16" ht="15" thickBot="1">
      <c r="L594" s="6"/>
      <c r="M594" s="6"/>
      <c r="N594" s="6"/>
      <c r="O594" s="6"/>
      <c r="P594" s="6"/>
    </row>
    <row r="595" spans="12:16" ht="15" thickBot="1">
      <c r="L595" s="6"/>
      <c r="M595" s="6"/>
      <c r="N595" s="6"/>
      <c r="O595" s="6"/>
      <c r="P595" s="6"/>
    </row>
    <row r="596" spans="12:16" ht="15" thickBot="1">
      <c r="L596" s="6"/>
      <c r="M596" s="6"/>
      <c r="N596" s="6"/>
      <c r="O596" s="6"/>
      <c r="P596" s="6"/>
    </row>
    <row r="597" spans="12:16" ht="15" thickBot="1">
      <c r="L597" s="6"/>
      <c r="M597" s="6"/>
      <c r="N597" s="6"/>
      <c r="O597" s="6"/>
      <c r="P597" s="6"/>
    </row>
    <row r="598" spans="12:16" ht="15" thickBot="1">
      <c r="L598" s="6"/>
      <c r="M598" s="6"/>
      <c r="N598" s="6"/>
      <c r="O598" s="6"/>
      <c r="P598" s="6"/>
    </row>
    <row r="599" spans="12:16" ht="15" thickBot="1">
      <c r="L599" s="6"/>
      <c r="M599" s="6"/>
      <c r="N599" s="6"/>
      <c r="O599" s="6"/>
      <c r="P599" s="6"/>
    </row>
    <row r="600" spans="12:16" ht="15" thickBot="1">
      <c r="L600" s="6"/>
      <c r="M600" s="6"/>
      <c r="N600" s="6"/>
      <c r="O600" s="6"/>
      <c r="P600" s="6"/>
    </row>
    <row r="601" spans="12:16" ht="15" thickBot="1">
      <c r="L601" s="6"/>
      <c r="M601" s="6"/>
      <c r="N601" s="6"/>
      <c r="O601" s="6"/>
      <c r="P601" s="6"/>
    </row>
    <row r="602" spans="12:16" ht="15" thickBot="1">
      <c r="L602" s="6"/>
      <c r="M602" s="6"/>
      <c r="N602" s="6"/>
      <c r="O602" s="6"/>
      <c r="P602" s="6"/>
    </row>
    <row r="603" spans="12:16" ht="15" thickBot="1">
      <c r="L603" s="6"/>
      <c r="M603" s="6"/>
      <c r="N603" s="6"/>
      <c r="O603" s="6"/>
      <c r="P603" s="6"/>
    </row>
    <row r="604" spans="12:16" ht="15" thickBot="1">
      <c r="L604" s="6"/>
      <c r="M604" s="6"/>
      <c r="N604" s="6"/>
      <c r="O604" s="6"/>
      <c r="P604" s="6"/>
    </row>
    <row r="605" spans="12:16" ht="15" thickBot="1">
      <c r="L605" s="6"/>
      <c r="M605" s="6"/>
      <c r="N605" s="6"/>
      <c r="O605" s="6"/>
      <c r="P605" s="6"/>
    </row>
    <row r="606" spans="12:16" ht="15" thickBot="1">
      <c r="L606" s="6"/>
      <c r="M606" s="6"/>
      <c r="N606" s="6"/>
      <c r="O606" s="6"/>
      <c r="P606" s="6"/>
    </row>
    <row r="607" spans="12:16" ht="15" thickBot="1">
      <c r="L607" s="6"/>
      <c r="M607" s="6"/>
      <c r="N607" s="6"/>
      <c r="O607" s="6"/>
      <c r="P607" s="6"/>
    </row>
    <row r="608" spans="12:16" ht="15" thickBot="1">
      <c r="L608" s="6"/>
      <c r="M608" s="6"/>
      <c r="N608" s="6"/>
      <c r="O608" s="6"/>
      <c r="P608" s="6"/>
    </row>
    <row r="609" spans="12:16" ht="15" thickBot="1">
      <c r="L609" s="6"/>
      <c r="M609" s="6"/>
      <c r="N609" s="6"/>
      <c r="O609" s="6"/>
      <c r="P609" s="6"/>
    </row>
    <row r="610" spans="12:16" ht="15" thickBot="1">
      <c r="L610" s="6"/>
      <c r="M610" s="6"/>
      <c r="N610" s="6"/>
      <c r="O610" s="6"/>
      <c r="P610" s="6"/>
    </row>
    <row r="611" spans="12:16" ht="15" thickBot="1">
      <c r="L611" s="6"/>
      <c r="M611" s="6"/>
      <c r="N611" s="6"/>
      <c r="O611" s="6"/>
      <c r="P611" s="6"/>
    </row>
    <row r="612" spans="12:16" ht="15" thickBot="1">
      <c r="L612" s="6"/>
      <c r="M612" s="6"/>
      <c r="N612" s="6"/>
      <c r="O612" s="6"/>
      <c r="P612" s="6"/>
    </row>
    <row r="613" spans="12:16" ht="15" thickBot="1">
      <c r="L613" s="6"/>
      <c r="M613" s="6"/>
      <c r="N613" s="6"/>
      <c r="O613" s="6"/>
      <c r="P613" s="6"/>
    </row>
    <row r="614" spans="12:16" ht="15" thickBot="1">
      <c r="L614" s="6"/>
      <c r="M614" s="6"/>
      <c r="N614" s="6"/>
      <c r="O614" s="6"/>
      <c r="P614" s="6"/>
    </row>
    <row r="615" spans="12:16" ht="15" thickBot="1">
      <c r="L615" s="6"/>
      <c r="M615" s="6"/>
      <c r="N615" s="6"/>
      <c r="O615" s="6"/>
      <c r="P615" s="6"/>
    </row>
    <row r="616" spans="12:16" ht="15" thickBot="1">
      <c r="L616" s="6"/>
      <c r="M616" s="6"/>
      <c r="N616" s="6"/>
      <c r="O616" s="6"/>
      <c r="P616" s="6"/>
    </row>
    <row r="617" spans="12:16" ht="15" thickBot="1">
      <c r="L617" s="6"/>
      <c r="M617" s="6"/>
      <c r="N617" s="6"/>
      <c r="O617" s="6"/>
      <c r="P617" s="6"/>
    </row>
    <row r="618" spans="12:16" ht="15" thickBot="1">
      <c r="L618" s="6"/>
      <c r="M618" s="6"/>
      <c r="N618" s="6"/>
      <c r="O618" s="6"/>
      <c r="P618" s="6"/>
    </row>
    <row r="619" spans="12:16" ht="15" thickBot="1">
      <c r="L619" s="6"/>
      <c r="M619" s="6"/>
      <c r="N619" s="6"/>
      <c r="O619" s="6"/>
      <c r="P619" s="6"/>
    </row>
    <row r="620" spans="12:16" ht="15" thickBot="1">
      <c r="L620" s="6"/>
      <c r="M620" s="6"/>
      <c r="N620" s="6"/>
      <c r="O620" s="6"/>
      <c r="P620" s="6"/>
    </row>
    <row r="621" spans="12:16" ht="15" thickBot="1">
      <c r="L621" s="6"/>
      <c r="M621" s="6"/>
      <c r="N621" s="6"/>
      <c r="O621" s="6"/>
      <c r="P621" s="6"/>
    </row>
    <row r="622" spans="12:16" ht="15" thickBot="1">
      <c r="L622" s="6"/>
      <c r="M622" s="6"/>
      <c r="N622" s="6"/>
      <c r="O622" s="6"/>
      <c r="P622" s="6"/>
    </row>
    <row r="623" spans="12:16" ht="15" thickBot="1">
      <c r="L623" s="6"/>
      <c r="M623" s="6"/>
      <c r="N623" s="6"/>
      <c r="O623" s="6"/>
      <c r="P623" s="6"/>
    </row>
    <row r="624" spans="12:16" ht="15" thickBot="1">
      <c r="L624" s="6"/>
      <c r="M624" s="6"/>
      <c r="N624" s="6"/>
      <c r="O624" s="6"/>
      <c r="P624" s="6"/>
    </row>
    <row r="625" spans="12:16" ht="15" thickBot="1">
      <c r="L625" s="6"/>
      <c r="M625" s="6"/>
      <c r="N625" s="6"/>
      <c r="O625" s="6"/>
      <c r="P625" s="6"/>
    </row>
    <row r="626" spans="12:16" ht="15" thickBot="1">
      <c r="L626" s="6"/>
      <c r="M626" s="6"/>
      <c r="N626" s="6"/>
      <c r="O626" s="6"/>
      <c r="P626" s="6"/>
    </row>
    <row r="627" spans="12:16" ht="15" thickBot="1">
      <c r="L627" s="6"/>
      <c r="M627" s="6"/>
      <c r="N627" s="6"/>
      <c r="O627" s="6"/>
      <c r="P627" s="6"/>
    </row>
    <row r="628" spans="12:16" ht="15" thickBot="1">
      <c r="L628" s="6"/>
      <c r="M628" s="6"/>
      <c r="N628" s="6"/>
      <c r="O628" s="6"/>
      <c r="P628" s="6"/>
    </row>
    <row r="629" spans="12:16" ht="15" thickBot="1">
      <c r="L629" s="6"/>
      <c r="M629" s="6"/>
      <c r="N629" s="6"/>
      <c r="O629" s="6"/>
      <c r="P629" s="6"/>
    </row>
    <row r="630" spans="12:16" ht="15" thickBot="1">
      <c r="L630" s="6"/>
      <c r="M630" s="6"/>
      <c r="N630" s="6"/>
      <c r="O630" s="6"/>
      <c r="P630" s="6"/>
    </row>
    <row r="631" spans="12:16" ht="15" thickBot="1">
      <c r="L631" s="6"/>
      <c r="M631" s="6"/>
      <c r="N631" s="6"/>
      <c r="O631" s="6"/>
      <c r="P631" s="6"/>
    </row>
    <row r="632" spans="12:16" ht="15" thickBot="1">
      <c r="L632" s="6"/>
      <c r="M632" s="6"/>
      <c r="N632" s="6"/>
      <c r="O632" s="6"/>
      <c r="P632" s="6"/>
    </row>
    <row r="633" spans="12:16" ht="15" thickBot="1">
      <c r="L633" s="6"/>
      <c r="M633" s="6"/>
      <c r="N633" s="6"/>
      <c r="O633" s="6"/>
      <c r="P633" s="6"/>
    </row>
    <row r="634" spans="12:16" ht="15" thickBot="1">
      <c r="L634" s="6"/>
      <c r="M634" s="6"/>
      <c r="N634" s="6"/>
      <c r="O634" s="6"/>
      <c r="P634" s="6"/>
    </row>
    <row r="635" spans="12:16" ht="15" thickBot="1">
      <c r="L635" s="6"/>
      <c r="M635" s="6"/>
      <c r="N635" s="6"/>
      <c r="O635" s="6"/>
      <c r="P635" s="6"/>
    </row>
    <row r="636" spans="12:16" ht="15" thickBot="1">
      <c r="L636" s="6"/>
      <c r="M636" s="6"/>
      <c r="N636" s="6"/>
      <c r="O636" s="6"/>
      <c r="P636" s="6"/>
    </row>
    <row r="637" spans="12:16" ht="15" thickBot="1">
      <c r="L637" s="6"/>
      <c r="M637" s="6"/>
      <c r="N637" s="6"/>
      <c r="O637" s="6"/>
      <c r="P637" s="6"/>
    </row>
    <row r="638" spans="12:16" ht="15" thickBot="1">
      <c r="L638" s="6"/>
      <c r="M638" s="6"/>
      <c r="N638" s="6"/>
      <c r="O638" s="6"/>
      <c r="P638" s="6"/>
    </row>
    <row r="639" spans="12:16" ht="15" thickBot="1">
      <c r="L639" s="6"/>
      <c r="M639" s="6"/>
      <c r="N639" s="6"/>
      <c r="O639" s="6"/>
      <c r="P639" s="6"/>
    </row>
    <row r="640" spans="12:16" ht="15" thickBot="1">
      <c r="L640" s="6"/>
      <c r="M640" s="6"/>
      <c r="N640" s="6"/>
      <c r="O640" s="6"/>
      <c r="P640" s="6"/>
    </row>
    <row r="641" spans="12:16" ht="15" thickBot="1">
      <c r="L641" s="6"/>
      <c r="M641" s="6"/>
      <c r="N641" s="6"/>
      <c r="O641" s="6"/>
      <c r="P641" s="6"/>
    </row>
    <row r="642" spans="12:16" ht="15" thickBot="1">
      <c r="L642" s="6"/>
      <c r="M642" s="6"/>
      <c r="N642" s="6"/>
      <c r="O642" s="6"/>
      <c r="P642" s="6"/>
    </row>
    <row r="643" spans="12:16" ht="15" thickBot="1">
      <c r="L643" s="6"/>
      <c r="M643" s="6"/>
      <c r="N643" s="6"/>
      <c r="O643" s="6"/>
      <c r="P643" s="6"/>
    </row>
    <row r="644" spans="12:16" ht="15" thickBot="1">
      <c r="L644" s="6"/>
      <c r="M644" s="6"/>
      <c r="N644" s="6"/>
      <c r="O644" s="6"/>
      <c r="P644" s="6"/>
    </row>
    <row r="645" spans="12:16" ht="15" thickBot="1">
      <c r="L645" s="6"/>
      <c r="M645" s="6"/>
      <c r="N645" s="6"/>
      <c r="O645" s="6"/>
      <c r="P645" s="6"/>
    </row>
    <row r="646" spans="12:16" ht="15" thickBot="1">
      <c r="L646" s="6"/>
      <c r="M646" s="6"/>
      <c r="N646" s="6"/>
      <c r="O646" s="6"/>
      <c r="P646" s="6"/>
    </row>
    <row r="647" spans="12:16" ht="15" thickBot="1">
      <c r="L647" s="6"/>
      <c r="M647" s="6"/>
      <c r="N647" s="6"/>
      <c r="O647" s="6"/>
      <c r="P647" s="6"/>
    </row>
    <row r="648" spans="12:16" ht="15" thickBot="1">
      <c r="L648" s="6"/>
      <c r="M648" s="6"/>
      <c r="N648" s="6"/>
      <c r="O648" s="6"/>
      <c r="P648" s="6"/>
    </row>
    <row r="649" spans="12:16" ht="15" thickBot="1">
      <c r="L649" s="6"/>
      <c r="M649" s="6"/>
      <c r="N649" s="6"/>
      <c r="O649" s="6"/>
      <c r="P649" s="6"/>
    </row>
    <row r="650" spans="12:16" ht="15" thickBot="1">
      <c r="L650" s="6"/>
      <c r="M650" s="6"/>
      <c r="N650" s="6"/>
      <c r="O650" s="6"/>
      <c r="P650" s="6"/>
    </row>
    <row r="651" spans="12:16" ht="15" thickBot="1">
      <c r="L651" s="6"/>
      <c r="M651" s="6"/>
      <c r="N651" s="6"/>
      <c r="O651" s="6"/>
      <c r="P651" s="6"/>
    </row>
    <row r="652" spans="12:16" ht="15" thickBot="1">
      <c r="L652" s="6"/>
      <c r="M652" s="6"/>
      <c r="N652" s="6"/>
      <c r="O652" s="6"/>
      <c r="P652" s="6"/>
    </row>
    <row r="653" spans="12:16" ht="15" thickBot="1">
      <c r="L653" s="6"/>
      <c r="M653" s="6"/>
      <c r="N653" s="6"/>
      <c r="O653" s="6"/>
      <c r="P653" s="6"/>
    </row>
    <row r="654" spans="12:16" ht="15" thickBot="1">
      <c r="L654" s="6"/>
      <c r="M654" s="6"/>
      <c r="N654" s="6"/>
      <c r="O654" s="6"/>
      <c r="P654" s="6"/>
    </row>
    <row r="655" spans="12:16" ht="15" thickBot="1">
      <c r="L655" s="6"/>
      <c r="M655" s="6"/>
      <c r="N655" s="6"/>
      <c r="O655" s="6"/>
      <c r="P655" s="6"/>
    </row>
    <row r="656" spans="12:16" ht="15" thickBot="1">
      <c r="L656" s="6"/>
      <c r="M656" s="6"/>
      <c r="N656" s="6"/>
      <c r="O656" s="6"/>
      <c r="P656" s="6"/>
    </row>
    <row r="657" spans="12:16" ht="15" thickBot="1">
      <c r="L657" s="6"/>
      <c r="M657" s="6"/>
      <c r="N657" s="6"/>
      <c r="O657" s="6"/>
      <c r="P657" s="6"/>
    </row>
    <row r="658" spans="12:16" ht="15" thickBot="1">
      <c r="L658" s="6"/>
      <c r="M658" s="6"/>
      <c r="N658" s="6"/>
      <c r="O658" s="6"/>
      <c r="P658" s="6"/>
    </row>
    <row r="659" spans="12:16" ht="15" thickBot="1">
      <c r="L659" s="6"/>
      <c r="M659" s="6"/>
      <c r="N659" s="6"/>
      <c r="O659" s="6"/>
      <c r="P659" s="6"/>
    </row>
    <row r="660" spans="12:16" ht="15" thickBot="1">
      <c r="L660" s="6"/>
      <c r="M660" s="6"/>
      <c r="N660" s="6"/>
      <c r="O660" s="6"/>
      <c r="P660" s="6"/>
    </row>
    <row r="661" spans="12:16" ht="15" thickBot="1">
      <c r="L661" s="6"/>
      <c r="M661" s="6"/>
      <c r="N661" s="6"/>
      <c r="O661" s="6"/>
      <c r="P661" s="6"/>
    </row>
    <row r="662" spans="12:16" ht="15" thickBot="1">
      <c r="L662" s="6"/>
      <c r="M662" s="6"/>
      <c r="N662" s="6"/>
      <c r="O662" s="6"/>
      <c r="P662" s="6"/>
    </row>
    <row r="663" spans="12:16" ht="15" thickBot="1">
      <c r="L663" s="6"/>
      <c r="M663" s="6"/>
      <c r="N663" s="6"/>
      <c r="O663" s="6"/>
      <c r="P663" s="6"/>
    </row>
    <row r="664" spans="12:16" ht="15" thickBot="1">
      <c r="L664" s="6"/>
      <c r="M664" s="6"/>
      <c r="N664" s="6"/>
      <c r="O664" s="6"/>
      <c r="P664" s="6"/>
    </row>
    <row r="665" spans="12:16" ht="15" thickBot="1">
      <c r="L665" s="6"/>
      <c r="M665" s="6"/>
      <c r="N665" s="6"/>
      <c r="O665" s="6"/>
      <c r="P665" s="6"/>
    </row>
    <row r="666" spans="12:16" ht="15" thickBot="1">
      <c r="L666" s="6"/>
      <c r="M666" s="6"/>
      <c r="N666" s="6"/>
      <c r="O666" s="6"/>
      <c r="P666" s="6"/>
    </row>
    <row r="667" spans="12:16" ht="15" thickBot="1">
      <c r="L667" s="6"/>
      <c r="M667" s="6"/>
      <c r="N667" s="6"/>
      <c r="O667" s="6"/>
      <c r="P667" s="6"/>
    </row>
    <row r="668" spans="12:16" ht="15" thickBot="1">
      <c r="L668" s="6"/>
      <c r="M668" s="6"/>
      <c r="N668" s="6"/>
      <c r="O668" s="6"/>
      <c r="P668" s="6"/>
    </row>
    <row r="669" spans="12:16" ht="15" thickBot="1">
      <c r="L669" s="6"/>
      <c r="M669" s="6"/>
      <c r="N669" s="6"/>
      <c r="O669" s="6"/>
      <c r="P669" s="6"/>
    </row>
    <row r="670" spans="12:16" ht="15" thickBot="1">
      <c r="L670" s="6"/>
      <c r="M670" s="6"/>
      <c r="N670" s="6"/>
      <c r="O670" s="6"/>
      <c r="P670" s="6"/>
    </row>
    <row r="671" spans="12:16" ht="15" thickBot="1">
      <c r="L671" s="6"/>
      <c r="M671" s="6"/>
      <c r="N671" s="6"/>
      <c r="O671" s="6"/>
      <c r="P671" s="6"/>
    </row>
    <row r="672" spans="12:16" ht="15" thickBot="1">
      <c r="L672" s="6"/>
      <c r="M672" s="6"/>
      <c r="N672" s="6"/>
      <c r="O672" s="6"/>
      <c r="P672" s="6"/>
    </row>
    <row r="673" spans="12:16" ht="15" thickBot="1">
      <c r="L673" s="6"/>
      <c r="M673" s="6"/>
      <c r="N673" s="6"/>
      <c r="O673" s="6"/>
      <c r="P673" s="6"/>
    </row>
    <row r="674" spans="12:16" ht="15" thickBot="1">
      <c r="L674" s="6"/>
      <c r="M674" s="6"/>
      <c r="N674" s="6"/>
      <c r="O674" s="6"/>
      <c r="P674" s="6"/>
    </row>
    <row r="675" spans="12:16" ht="15" thickBot="1">
      <c r="L675" s="6"/>
      <c r="M675" s="6"/>
      <c r="N675" s="6"/>
      <c r="O675" s="6"/>
      <c r="P675" s="6"/>
    </row>
    <row r="676" spans="12:16" ht="15" thickBot="1">
      <c r="L676" s="6"/>
      <c r="M676" s="6"/>
      <c r="N676" s="6"/>
      <c r="O676" s="6"/>
      <c r="P676" s="6"/>
    </row>
    <row r="677" spans="12:16" ht="15" thickBot="1">
      <c r="L677" s="6"/>
      <c r="M677" s="6"/>
      <c r="N677" s="6"/>
      <c r="O677" s="6"/>
      <c r="P677" s="6"/>
    </row>
    <row r="678" spans="12:16" ht="15" thickBot="1">
      <c r="L678" s="6"/>
      <c r="M678" s="6"/>
      <c r="N678" s="6"/>
      <c r="O678" s="6"/>
      <c r="P678" s="6"/>
    </row>
    <row r="679" spans="12:16" ht="15" thickBot="1">
      <c r="L679" s="6"/>
      <c r="M679" s="6"/>
      <c r="N679" s="6"/>
      <c r="O679" s="6"/>
      <c r="P679" s="6"/>
    </row>
    <row r="680" spans="12:16" ht="15" thickBot="1">
      <c r="L680" s="6"/>
      <c r="M680" s="6"/>
      <c r="N680" s="6"/>
      <c r="O680" s="6"/>
      <c r="P680" s="6"/>
    </row>
    <row r="681" spans="12:16" ht="15" thickBot="1">
      <c r="L681" s="6"/>
      <c r="M681" s="6"/>
      <c r="N681" s="6"/>
      <c r="O681" s="6"/>
      <c r="P681" s="6"/>
    </row>
    <row r="682" spans="12:16" ht="15" thickBot="1">
      <c r="L682" s="6"/>
      <c r="M682" s="6"/>
      <c r="N682" s="6"/>
      <c r="O682" s="6"/>
      <c r="P682" s="6"/>
    </row>
    <row r="683" spans="12:16" ht="15" thickBot="1">
      <c r="L683" s="6"/>
      <c r="M683" s="6"/>
      <c r="N683" s="6"/>
      <c r="O683" s="6"/>
      <c r="P683" s="6"/>
    </row>
    <row r="684" spans="12:16" ht="15" thickBot="1">
      <c r="L684" s="6"/>
      <c r="M684" s="6"/>
      <c r="N684" s="6"/>
      <c r="O684" s="6"/>
      <c r="P684" s="6"/>
    </row>
    <row r="685" spans="12:16" ht="15" thickBot="1">
      <c r="L685" s="6"/>
      <c r="M685" s="6"/>
      <c r="N685" s="6"/>
      <c r="O685" s="6"/>
      <c r="P685" s="6"/>
    </row>
    <row r="686" spans="12:16" ht="15" thickBot="1">
      <c r="L686" s="6"/>
      <c r="M686" s="6"/>
      <c r="N686" s="6"/>
      <c r="O686" s="6"/>
      <c r="P686" s="6"/>
    </row>
    <row r="687" spans="12:16" ht="15" thickBot="1">
      <c r="L687" s="6"/>
      <c r="M687" s="6"/>
      <c r="N687" s="6"/>
      <c r="O687" s="6"/>
      <c r="P687" s="6"/>
    </row>
    <row r="688" spans="12:16" ht="15" thickBot="1">
      <c r="L688" s="6"/>
      <c r="M688" s="6"/>
      <c r="N688" s="6"/>
      <c r="O688" s="6"/>
      <c r="P688" s="6"/>
    </row>
    <row r="689" spans="12:16" ht="15" thickBot="1">
      <c r="L689" s="6"/>
      <c r="M689" s="6"/>
      <c r="N689" s="6"/>
      <c r="O689" s="6"/>
      <c r="P689" s="6"/>
    </row>
    <row r="690" spans="12:16" ht="15" thickBot="1">
      <c r="L690" s="6"/>
      <c r="M690" s="6"/>
      <c r="N690" s="6"/>
      <c r="O690" s="6"/>
      <c r="P690" s="6"/>
    </row>
    <row r="691" spans="12:16" ht="15" thickBot="1">
      <c r="L691" s="6"/>
      <c r="M691" s="6"/>
      <c r="N691" s="6"/>
      <c r="O691" s="6"/>
      <c r="P691" s="6"/>
    </row>
    <row r="692" spans="12:16" ht="15" thickBot="1">
      <c r="L692" s="6"/>
      <c r="M692" s="6"/>
      <c r="N692" s="6"/>
      <c r="O692" s="6"/>
      <c r="P692" s="6"/>
    </row>
    <row r="693" spans="12:16" ht="15" thickBot="1">
      <c r="L693" s="6"/>
      <c r="M693" s="6"/>
      <c r="N693" s="6"/>
      <c r="O693" s="6"/>
      <c r="P693" s="6"/>
    </row>
    <row r="694" spans="12:16" ht="15" thickBot="1">
      <c r="L694" s="6"/>
      <c r="M694" s="6"/>
      <c r="N694" s="6"/>
      <c r="O694" s="6"/>
      <c r="P694" s="6"/>
    </row>
    <row r="695" spans="12:16" ht="15" thickBot="1">
      <c r="L695" s="6"/>
      <c r="M695" s="6"/>
      <c r="N695" s="6"/>
      <c r="O695" s="6"/>
      <c r="P695" s="6"/>
    </row>
    <row r="696" spans="12:16" ht="15" thickBot="1">
      <c r="L696" s="6"/>
      <c r="M696" s="6"/>
      <c r="N696" s="6"/>
      <c r="O696" s="6"/>
      <c r="P696" s="6"/>
    </row>
    <row r="697" spans="12:16" ht="15" thickBot="1">
      <c r="L697" s="6"/>
      <c r="M697" s="6"/>
      <c r="N697" s="6"/>
      <c r="O697" s="6"/>
      <c r="P697" s="6"/>
    </row>
    <row r="698" spans="12:16" ht="15" thickBot="1">
      <c r="L698" s="6"/>
      <c r="M698" s="6"/>
      <c r="N698" s="6"/>
      <c r="O698" s="6"/>
      <c r="P698" s="6"/>
    </row>
    <row r="699" spans="12:16" ht="15" thickBot="1">
      <c r="L699" s="6"/>
      <c r="M699" s="6"/>
      <c r="N699" s="6"/>
      <c r="O699" s="6"/>
      <c r="P699" s="6"/>
    </row>
    <row r="700" spans="12:16" ht="15" thickBot="1">
      <c r="L700" s="6"/>
      <c r="M700" s="6"/>
      <c r="N700" s="6"/>
      <c r="O700" s="6"/>
      <c r="P700" s="6"/>
    </row>
    <row r="701" spans="12:16" ht="15" thickBot="1">
      <c r="L701" s="6"/>
      <c r="M701" s="6"/>
      <c r="N701" s="6"/>
      <c r="O701" s="6"/>
      <c r="P701" s="6"/>
    </row>
    <row r="702" spans="12:16" ht="15" thickBot="1">
      <c r="L702" s="6"/>
      <c r="M702" s="6"/>
      <c r="N702" s="6"/>
      <c r="O702" s="6"/>
      <c r="P702" s="6"/>
    </row>
    <row r="703" spans="12:16" ht="15" thickBot="1">
      <c r="L703" s="6"/>
      <c r="M703" s="6"/>
      <c r="N703" s="6"/>
      <c r="O703" s="6"/>
      <c r="P703" s="6"/>
    </row>
    <row r="704" spans="12:16" ht="15" thickBot="1">
      <c r="L704" s="6"/>
      <c r="M704" s="6"/>
      <c r="N704" s="6"/>
      <c r="O704" s="6"/>
      <c r="P704" s="6"/>
    </row>
    <row r="705" spans="12:16" ht="15" thickBot="1">
      <c r="L705" s="6"/>
      <c r="M705" s="6"/>
      <c r="N705" s="6"/>
      <c r="O705" s="6"/>
      <c r="P705" s="6"/>
    </row>
    <row r="706" spans="12:16" ht="15" thickBot="1">
      <c r="L706" s="6"/>
      <c r="M706" s="6"/>
      <c r="N706" s="6"/>
      <c r="O706" s="6"/>
      <c r="P706" s="6"/>
    </row>
    <row r="707" spans="12:16" ht="15" thickBot="1">
      <c r="L707" s="6"/>
      <c r="M707" s="6"/>
      <c r="N707" s="6"/>
      <c r="O707" s="6"/>
      <c r="P707" s="6"/>
    </row>
    <row r="708" spans="12:16" ht="15" thickBot="1">
      <c r="L708" s="6"/>
      <c r="M708" s="6"/>
      <c r="N708" s="6"/>
      <c r="O708" s="6"/>
      <c r="P708" s="6"/>
    </row>
    <row r="709" spans="12:16" ht="15" thickBot="1">
      <c r="L709" s="6"/>
      <c r="M709" s="6"/>
      <c r="N709" s="6"/>
      <c r="O709" s="6"/>
      <c r="P709" s="6"/>
    </row>
    <row r="710" spans="12:16" ht="15" thickBot="1">
      <c r="L710" s="6"/>
      <c r="M710" s="6"/>
      <c r="N710" s="6"/>
      <c r="O710" s="6"/>
      <c r="P710" s="6"/>
    </row>
    <row r="711" spans="12:16" ht="15" thickBot="1">
      <c r="L711" s="6"/>
      <c r="M711" s="6"/>
      <c r="N711" s="6"/>
      <c r="O711" s="6"/>
      <c r="P711" s="6"/>
    </row>
    <row r="712" spans="12:16" ht="15" thickBot="1">
      <c r="L712" s="6"/>
      <c r="M712" s="6"/>
      <c r="N712" s="6"/>
      <c r="O712" s="6"/>
      <c r="P712" s="6"/>
    </row>
    <row r="713" spans="12:16" ht="15" thickBot="1">
      <c r="L713" s="6"/>
      <c r="M713" s="6"/>
      <c r="N713" s="6"/>
      <c r="O713" s="6"/>
      <c r="P713" s="6"/>
    </row>
    <row r="714" spans="12:16" ht="15" thickBot="1">
      <c r="L714" s="6"/>
      <c r="M714" s="6"/>
      <c r="N714" s="6"/>
      <c r="O714" s="6"/>
      <c r="P714" s="6"/>
    </row>
    <row r="715" spans="12:16" ht="15" thickBot="1">
      <c r="L715" s="6"/>
      <c r="M715" s="6"/>
      <c r="N715" s="6"/>
      <c r="O715" s="6"/>
      <c r="P715" s="6"/>
    </row>
    <row r="716" spans="12:16" ht="15" thickBot="1">
      <c r="L716" s="6"/>
      <c r="M716" s="6"/>
      <c r="N716" s="6"/>
      <c r="O716" s="6"/>
      <c r="P716" s="6"/>
    </row>
    <row r="717" spans="12:16" ht="15" thickBot="1">
      <c r="L717" s="6"/>
      <c r="M717" s="6"/>
      <c r="N717" s="6"/>
      <c r="O717" s="6"/>
      <c r="P717" s="6"/>
    </row>
    <row r="718" spans="12:16" ht="15" thickBot="1">
      <c r="L718" s="6"/>
      <c r="M718" s="6"/>
      <c r="N718" s="6"/>
      <c r="O718" s="6"/>
      <c r="P718" s="6"/>
    </row>
    <row r="719" spans="12:16" ht="15" thickBot="1">
      <c r="L719" s="6"/>
      <c r="M719" s="6"/>
      <c r="N719" s="6"/>
      <c r="O719" s="6"/>
      <c r="P719" s="6"/>
    </row>
    <row r="720" spans="12:16" ht="15" thickBot="1">
      <c r="L720" s="6"/>
      <c r="M720" s="6"/>
      <c r="N720" s="6"/>
      <c r="O720" s="6"/>
      <c r="P720" s="6"/>
    </row>
    <row r="721" spans="12:16" ht="15" thickBot="1">
      <c r="L721" s="6"/>
      <c r="M721" s="6"/>
      <c r="N721" s="6"/>
      <c r="O721" s="6"/>
      <c r="P721" s="6"/>
    </row>
    <row r="722" spans="12:16" ht="15" thickBot="1">
      <c r="L722" s="6"/>
      <c r="M722" s="6"/>
      <c r="N722" s="6"/>
      <c r="O722" s="6"/>
      <c r="P722" s="6"/>
    </row>
    <row r="723" spans="12:16" ht="15" thickBot="1">
      <c r="L723" s="6"/>
      <c r="M723" s="6"/>
      <c r="N723" s="6"/>
      <c r="O723" s="6"/>
      <c r="P723" s="6"/>
    </row>
    <row r="724" spans="12:16" ht="15" thickBot="1">
      <c r="L724" s="6"/>
      <c r="M724" s="6"/>
      <c r="N724" s="6"/>
      <c r="O724" s="6"/>
      <c r="P724" s="6"/>
    </row>
    <row r="725" spans="12:16" ht="15" thickBot="1">
      <c r="L725" s="6"/>
      <c r="M725" s="6"/>
      <c r="N725" s="6"/>
      <c r="O725" s="6"/>
      <c r="P725" s="6"/>
    </row>
    <row r="726" spans="12:16" ht="15" thickBot="1">
      <c r="L726" s="6"/>
      <c r="M726" s="6"/>
      <c r="N726" s="6"/>
      <c r="O726" s="6"/>
      <c r="P726" s="6"/>
    </row>
    <row r="727" spans="12:16" ht="15" thickBot="1">
      <c r="L727" s="6"/>
      <c r="M727" s="6"/>
      <c r="N727" s="6"/>
      <c r="O727" s="6"/>
      <c r="P727" s="6"/>
    </row>
    <row r="728" spans="12:16" ht="15" thickBot="1">
      <c r="L728" s="6"/>
      <c r="M728" s="6"/>
      <c r="N728" s="6"/>
      <c r="O728" s="6"/>
      <c r="P728" s="6"/>
    </row>
    <row r="729" spans="12:16" ht="15" thickBot="1">
      <c r="L729" s="6"/>
      <c r="M729" s="6"/>
      <c r="N729" s="6"/>
      <c r="O729" s="6"/>
      <c r="P729" s="6"/>
    </row>
    <row r="730" spans="12:16" ht="15" thickBot="1">
      <c r="L730" s="6"/>
      <c r="M730" s="6"/>
      <c r="N730" s="6"/>
      <c r="O730" s="6"/>
      <c r="P730" s="6"/>
    </row>
    <row r="731" spans="12:16" ht="15" thickBot="1">
      <c r="L731" s="6"/>
      <c r="M731" s="6"/>
      <c r="N731" s="6"/>
      <c r="O731" s="6"/>
      <c r="P731" s="6"/>
    </row>
    <row r="732" spans="12:16" ht="15" thickBot="1">
      <c r="L732" s="6"/>
      <c r="M732" s="6"/>
      <c r="N732" s="6"/>
      <c r="O732" s="6"/>
      <c r="P732" s="6"/>
    </row>
    <row r="733" spans="12:16" ht="15" thickBot="1">
      <c r="L733" s="6"/>
      <c r="M733" s="6"/>
      <c r="N733" s="6"/>
      <c r="O733" s="6"/>
      <c r="P733" s="6"/>
    </row>
    <row r="734" spans="12:16" ht="15" thickBot="1">
      <c r="L734" s="6"/>
      <c r="M734" s="6"/>
      <c r="N734" s="6"/>
      <c r="O734" s="6"/>
      <c r="P734" s="6"/>
    </row>
    <row r="735" spans="12:16" ht="15" thickBot="1">
      <c r="L735" s="6"/>
      <c r="M735" s="6"/>
      <c r="N735" s="6"/>
      <c r="O735" s="6"/>
      <c r="P735" s="6"/>
    </row>
    <row r="736" spans="12:16" ht="15" thickBot="1">
      <c r="L736" s="6"/>
      <c r="M736" s="6"/>
      <c r="N736" s="6"/>
      <c r="O736" s="6"/>
      <c r="P736" s="6"/>
    </row>
    <row r="737" spans="12:16" ht="15" thickBot="1">
      <c r="L737" s="6"/>
      <c r="M737" s="6"/>
      <c r="N737" s="6"/>
      <c r="O737" s="6"/>
      <c r="P737" s="6"/>
    </row>
    <row r="738" spans="12:16" ht="15" thickBot="1">
      <c r="L738" s="6"/>
      <c r="M738" s="6"/>
      <c r="N738" s="6"/>
      <c r="O738" s="6"/>
      <c r="P738" s="6"/>
    </row>
    <row r="739" spans="12:16" ht="15" thickBot="1">
      <c r="L739" s="6"/>
      <c r="M739" s="6"/>
      <c r="N739" s="6"/>
      <c r="O739" s="6"/>
      <c r="P739" s="6"/>
    </row>
    <row r="740" spans="12:16" ht="15" thickBot="1">
      <c r="L740" s="6"/>
      <c r="M740" s="6"/>
      <c r="N740" s="6"/>
      <c r="O740" s="6"/>
      <c r="P740" s="6"/>
    </row>
    <row r="741" spans="12:16" ht="15" thickBot="1">
      <c r="L741" s="6"/>
      <c r="M741" s="6"/>
      <c r="N741" s="6"/>
      <c r="O741" s="6"/>
      <c r="P741" s="6"/>
    </row>
    <row r="742" spans="12:16" ht="15" thickBot="1">
      <c r="L742" s="6"/>
      <c r="M742" s="6"/>
      <c r="N742" s="6"/>
      <c r="O742" s="6"/>
      <c r="P742" s="6"/>
    </row>
    <row r="743" spans="12:16" ht="15" thickBot="1">
      <c r="L743" s="6"/>
      <c r="M743" s="6"/>
      <c r="N743" s="6"/>
      <c r="O743" s="6"/>
      <c r="P743" s="6"/>
    </row>
    <row r="744" spans="12:16" ht="15" thickBot="1">
      <c r="L744" s="6"/>
      <c r="M744" s="6"/>
      <c r="N744" s="6"/>
      <c r="O744" s="6"/>
      <c r="P744" s="6"/>
    </row>
    <row r="745" spans="12:16" ht="15" thickBot="1">
      <c r="L745" s="6"/>
      <c r="M745" s="6"/>
      <c r="N745" s="6"/>
      <c r="O745" s="6"/>
      <c r="P745" s="6"/>
    </row>
    <row r="746" spans="12:16" ht="15" thickBot="1">
      <c r="L746" s="6"/>
      <c r="M746" s="6"/>
      <c r="N746" s="6"/>
      <c r="O746" s="6"/>
      <c r="P746" s="6"/>
    </row>
    <row r="747" spans="12:16" ht="15" thickBot="1">
      <c r="L747" s="6"/>
      <c r="M747" s="6"/>
      <c r="N747" s="6"/>
      <c r="O747" s="6"/>
      <c r="P747" s="6"/>
    </row>
    <row r="748" spans="12:16" ht="15" thickBot="1">
      <c r="L748" s="6"/>
      <c r="M748" s="6"/>
      <c r="N748" s="6"/>
      <c r="O748" s="6"/>
      <c r="P748" s="6"/>
    </row>
    <row r="749" spans="12:16" ht="15" thickBot="1">
      <c r="L749" s="6"/>
      <c r="M749" s="6"/>
      <c r="N749" s="6"/>
      <c r="O749" s="6"/>
      <c r="P749" s="6"/>
    </row>
    <row r="750" spans="12:16" ht="15" thickBot="1">
      <c r="L750" s="6"/>
      <c r="M750" s="6"/>
      <c r="N750" s="6"/>
      <c r="O750" s="6"/>
      <c r="P750" s="6"/>
    </row>
    <row r="751" spans="12:16" ht="15" thickBot="1">
      <c r="L751" s="6"/>
      <c r="M751" s="6"/>
      <c r="N751" s="6"/>
      <c r="O751" s="6"/>
      <c r="P751" s="6"/>
    </row>
    <row r="752" spans="12:16" ht="15" thickBot="1">
      <c r="L752" s="6"/>
      <c r="M752" s="6"/>
      <c r="N752" s="6"/>
      <c r="O752" s="6"/>
      <c r="P752" s="6"/>
    </row>
    <row r="753" spans="12:16" ht="15" thickBot="1">
      <c r="L753" s="6"/>
      <c r="M753" s="6"/>
      <c r="N753" s="6"/>
      <c r="O753" s="6"/>
      <c r="P753" s="6"/>
    </row>
    <row r="754" spans="12:16" ht="15" thickBot="1">
      <c r="L754" s="6"/>
      <c r="M754" s="6"/>
      <c r="N754" s="6"/>
      <c r="O754" s="6"/>
      <c r="P754" s="6"/>
    </row>
    <row r="755" spans="12:16" ht="15" thickBot="1">
      <c r="L755" s="6"/>
      <c r="M755" s="6"/>
      <c r="N755" s="6"/>
      <c r="O755" s="6"/>
      <c r="P755" s="6"/>
    </row>
    <row r="756" spans="12:16" ht="15" thickBot="1">
      <c r="L756" s="6"/>
      <c r="M756" s="6"/>
      <c r="N756" s="6"/>
      <c r="O756" s="6"/>
      <c r="P756" s="6"/>
    </row>
    <row r="757" spans="12:16" ht="15" thickBot="1">
      <c r="L757" s="6"/>
      <c r="M757" s="6"/>
      <c r="N757" s="6"/>
      <c r="O757" s="6"/>
      <c r="P757" s="6"/>
    </row>
    <row r="758" spans="12:16" ht="15" thickBot="1">
      <c r="L758" s="6"/>
      <c r="M758" s="6"/>
      <c r="N758" s="6"/>
      <c r="O758" s="6"/>
      <c r="P758" s="6"/>
    </row>
    <row r="759" spans="12:16" ht="15" thickBot="1">
      <c r="L759" s="6"/>
      <c r="M759" s="6"/>
      <c r="N759" s="6"/>
      <c r="O759" s="6"/>
      <c r="P759" s="6"/>
    </row>
    <row r="760" spans="12:16" ht="15" thickBot="1">
      <c r="L760" s="6"/>
      <c r="M760" s="6"/>
      <c r="N760" s="6"/>
      <c r="O760" s="6"/>
      <c r="P760" s="6"/>
    </row>
    <row r="761" spans="12:16" ht="15" thickBot="1">
      <c r="L761" s="6"/>
      <c r="M761" s="6"/>
      <c r="N761" s="6"/>
      <c r="O761" s="6"/>
      <c r="P761" s="6"/>
    </row>
    <row r="762" spans="12:16" ht="15" thickBot="1">
      <c r="L762" s="6"/>
      <c r="M762" s="6"/>
      <c r="N762" s="6"/>
      <c r="O762" s="6"/>
      <c r="P762" s="6"/>
    </row>
    <row r="763" spans="12:16" ht="15" thickBot="1">
      <c r="L763" s="6"/>
      <c r="M763" s="6"/>
      <c r="N763" s="6"/>
      <c r="O763" s="6"/>
      <c r="P763" s="6"/>
    </row>
    <row r="764" spans="12:16" ht="15" thickBot="1">
      <c r="L764" s="6"/>
      <c r="M764" s="6"/>
      <c r="N764" s="6"/>
      <c r="O764" s="6"/>
      <c r="P764" s="6"/>
    </row>
    <row r="765" spans="12:16" ht="15" thickBot="1">
      <c r="L765" s="6"/>
      <c r="M765" s="6"/>
      <c r="N765" s="6"/>
      <c r="O765" s="6"/>
      <c r="P765" s="6"/>
    </row>
    <row r="766" spans="12:16" ht="15" thickBot="1">
      <c r="L766" s="6"/>
      <c r="M766" s="6"/>
      <c r="N766" s="6"/>
      <c r="O766" s="6"/>
      <c r="P766" s="6"/>
    </row>
    <row r="767" spans="12:16" ht="15" thickBot="1">
      <c r="L767" s="6"/>
      <c r="M767" s="6"/>
      <c r="N767" s="6"/>
      <c r="O767" s="6"/>
      <c r="P767" s="6"/>
    </row>
    <row r="768" spans="12:16" ht="15" thickBot="1">
      <c r="L768" s="6"/>
      <c r="M768" s="6"/>
      <c r="N768" s="6"/>
      <c r="O768" s="6"/>
      <c r="P768" s="6"/>
    </row>
    <row r="769" spans="12:16" ht="15" thickBot="1">
      <c r="L769" s="6"/>
      <c r="M769" s="6"/>
      <c r="N769" s="6"/>
      <c r="O769" s="6"/>
      <c r="P769" s="6"/>
    </row>
    <row r="770" spans="12:16" ht="15" thickBot="1">
      <c r="L770" s="6"/>
      <c r="M770" s="6"/>
      <c r="N770" s="6"/>
      <c r="O770" s="6"/>
      <c r="P770" s="6"/>
    </row>
    <row r="771" spans="12:16" ht="15" thickBot="1">
      <c r="L771" s="6"/>
      <c r="M771" s="6"/>
      <c r="N771" s="6"/>
      <c r="O771" s="6"/>
      <c r="P771" s="6"/>
    </row>
    <row r="772" spans="12:16" ht="15" thickBot="1">
      <c r="L772" s="6"/>
      <c r="M772" s="6"/>
      <c r="N772" s="6"/>
      <c r="O772" s="6"/>
      <c r="P772" s="6"/>
    </row>
    <row r="773" spans="12:16" ht="15" thickBot="1">
      <c r="L773" s="6"/>
      <c r="M773" s="6"/>
      <c r="N773" s="6"/>
      <c r="O773" s="6"/>
      <c r="P773" s="6"/>
    </row>
    <row r="774" spans="12:16" ht="15" thickBot="1">
      <c r="L774" s="6"/>
      <c r="M774" s="6"/>
      <c r="N774" s="6"/>
      <c r="O774" s="6"/>
      <c r="P774" s="6"/>
    </row>
    <row r="775" spans="12:16" ht="15" thickBot="1">
      <c r="L775" s="6"/>
      <c r="M775" s="6"/>
      <c r="N775" s="6"/>
      <c r="O775" s="6"/>
      <c r="P775" s="6"/>
    </row>
    <row r="776" spans="12:16" ht="15" thickBot="1">
      <c r="L776" s="6"/>
      <c r="M776" s="6"/>
      <c r="N776" s="6"/>
      <c r="O776" s="6"/>
      <c r="P776" s="6"/>
    </row>
    <row r="777" spans="12:16" ht="15" thickBot="1">
      <c r="L777" s="6"/>
      <c r="M777" s="6"/>
      <c r="N777" s="6"/>
      <c r="O777" s="6"/>
      <c r="P777" s="6"/>
    </row>
    <row r="778" spans="12:16" ht="15" thickBot="1">
      <c r="L778" s="6"/>
      <c r="M778" s="6"/>
      <c r="N778" s="6"/>
      <c r="O778" s="6"/>
      <c r="P778" s="6"/>
    </row>
    <row r="779" spans="12:16" ht="15" thickBot="1">
      <c r="L779" s="6"/>
      <c r="M779" s="6"/>
      <c r="N779" s="6"/>
      <c r="O779" s="6"/>
      <c r="P779" s="6"/>
    </row>
    <row r="780" spans="12:16" ht="15" thickBot="1">
      <c r="L780" s="6"/>
      <c r="M780" s="6"/>
      <c r="N780" s="6"/>
      <c r="O780" s="6"/>
      <c r="P780" s="6"/>
    </row>
    <row r="781" spans="12:16" ht="15" thickBot="1">
      <c r="L781" s="6"/>
      <c r="M781" s="6"/>
      <c r="N781" s="6"/>
      <c r="O781" s="6"/>
      <c r="P781" s="6"/>
    </row>
    <row r="782" spans="12:16" ht="15" thickBot="1">
      <c r="L782" s="6"/>
      <c r="M782" s="6"/>
      <c r="N782" s="6"/>
      <c r="O782" s="6"/>
      <c r="P782" s="6"/>
    </row>
    <row r="783" spans="12:16" ht="15" thickBot="1">
      <c r="L783" s="6"/>
      <c r="M783" s="6"/>
      <c r="N783" s="6"/>
      <c r="O783" s="6"/>
      <c r="P783" s="6"/>
    </row>
    <row r="784" spans="12:16" ht="15" thickBot="1">
      <c r="L784" s="6"/>
      <c r="M784" s="6"/>
      <c r="N784" s="6"/>
      <c r="O784" s="6"/>
      <c r="P784" s="6"/>
    </row>
    <row r="785" spans="12:16" ht="15" thickBot="1">
      <c r="L785" s="6"/>
      <c r="M785" s="6"/>
      <c r="N785" s="6"/>
      <c r="O785" s="6"/>
      <c r="P785" s="6"/>
    </row>
    <row r="786" spans="12:16" ht="15" thickBot="1">
      <c r="L786" s="6"/>
      <c r="M786" s="6"/>
      <c r="N786" s="6"/>
      <c r="O786" s="6"/>
      <c r="P786" s="6"/>
    </row>
    <row r="787" spans="12:16" ht="15" thickBot="1">
      <c r="L787" s="6"/>
      <c r="M787" s="6"/>
      <c r="N787" s="6"/>
      <c r="O787" s="6"/>
      <c r="P787" s="6"/>
    </row>
    <row r="788" spans="12:16" ht="15" thickBot="1">
      <c r="L788" s="6"/>
      <c r="M788" s="6"/>
      <c r="N788" s="6"/>
      <c r="O788" s="6"/>
      <c r="P788" s="6"/>
    </row>
    <row r="789" spans="12:16" ht="15" thickBot="1">
      <c r="L789" s="6"/>
      <c r="M789" s="6"/>
      <c r="N789" s="6"/>
      <c r="O789" s="6"/>
      <c r="P789" s="6"/>
    </row>
    <row r="790" spans="12:16" ht="15" thickBot="1">
      <c r="L790" s="6"/>
      <c r="M790" s="6"/>
      <c r="N790" s="6"/>
      <c r="O790" s="6"/>
      <c r="P790" s="6"/>
    </row>
    <row r="791" spans="12:16" ht="15" thickBot="1">
      <c r="L791" s="6"/>
      <c r="M791" s="6"/>
      <c r="N791" s="6"/>
      <c r="O791" s="6"/>
      <c r="P791" s="6"/>
    </row>
    <row r="792" spans="12:16" ht="15" thickBot="1">
      <c r="L792" s="6"/>
      <c r="M792" s="6"/>
      <c r="N792" s="6"/>
      <c r="O792" s="6"/>
      <c r="P792" s="6"/>
    </row>
    <row r="793" spans="12:16" ht="15" thickBot="1">
      <c r="L793" s="6"/>
      <c r="M793" s="6"/>
      <c r="N793" s="6"/>
      <c r="O793" s="6"/>
      <c r="P793" s="6"/>
    </row>
    <row r="794" spans="12:16" ht="15" thickBot="1">
      <c r="L794" s="6"/>
      <c r="M794" s="6"/>
      <c r="N794" s="6"/>
      <c r="O794" s="6"/>
      <c r="P794" s="6"/>
    </row>
    <row r="795" spans="12:16" ht="15" thickBot="1">
      <c r="L795" s="6"/>
      <c r="M795" s="6"/>
      <c r="N795" s="6"/>
      <c r="O795" s="6"/>
      <c r="P795" s="6"/>
    </row>
    <row r="796" spans="12:16" ht="15" thickBot="1">
      <c r="L796" s="6"/>
      <c r="M796" s="6"/>
      <c r="N796" s="6"/>
      <c r="O796" s="6"/>
      <c r="P796" s="6"/>
    </row>
    <row r="797" spans="12:16" ht="15" thickBot="1">
      <c r="L797" s="6"/>
      <c r="M797" s="6"/>
      <c r="N797" s="6"/>
      <c r="O797" s="6"/>
      <c r="P797" s="6"/>
    </row>
    <row r="798" spans="12:16" ht="15" thickBot="1">
      <c r="L798" s="6"/>
      <c r="M798" s="6"/>
      <c r="N798" s="6"/>
      <c r="O798" s="6"/>
      <c r="P798" s="6"/>
    </row>
    <row r="799" spans="12:16" ht="15" thickBot="1">
      <c r="L799" s="6"/>
      <c r="M799" s="6"/>
      <c r="N799" s="6"/>
      <c r="O799" s="6"/>
      <c r="P799" s="6"/>
    </row>
    <row r="800" spans="12:16" ht="15" thickBot="1">
      <c r="L800" s="6"/>
      <c r="M800" s="6"/>
      <c r="N800" s="6"/>
      <c r="O800" s="6"/>
      <c r="P800" s="6"/>
    </row>
    <row r="801" spans="12:16" ht="15" thickBot="1">
      <c r="L801" s="6"/>
      <c r="M801" s="6"/>
      <c r="N801" s="6"/>
      <c r="O801" s="6"/>
      <c r="P801" s="6"/>
    </row>
    <row r="802" spans="12:16" ht="15" thickBot="1">
      <c r="L802" s="6"/>
      <c r="M802" s="6"/>
      <c r="N802" s="6"/>
      <c r="O802" s="6"/>
      <c r="P802" s="6"/>
    </row>
    <row r="803" spans="12:16" ht="15" thickBot="1">
      <c r="L803" s="6"/>
      <c r="M803" s="6"/>
      <c r="N803" s="6"/>
      <c r="O803" s="6"/>
      <c r="P803" s="6"/>
    </row>
    <row r="804" spans="12:16" ht="15" thickBot="1">
      <c r="L804" s="6"/>
      <c r="M804" s="6"/>
      <c r="N804" s="6"/>
      <c r="O804" s="6"/>
      <c r="P804" s="6"/>
    </row>
    <row r="805" spans="12:16" ht="15" thickBot="1">
      <c r="L805" s="6"/>
      <c r="M805" s="6"/>
      <c r="N805" s="6"/>
      <c r="O805" s="6"/>
      <c r="P805" s="6"/>
    </row>
    <row r="806" spans="12:16" ht="15" thickBot="1">
      <c r="L806" s="6"/>
      <c r="M806" s="6"/>
      <c r="N806" s="6"/>
      <c r="O806" s="6"/>
      <c r="P806" s="6"/>
    </row>
    <row r="807" spans="12:16" ht="15" thickBot="1">
      <c r="L807" s="6"/>
      <c r="M807" s="6"/>
      <c r="N807" s="6"/>
      <c r="O807" s="6"/>
      <c r="P807" s="6"/>
    </row>
    <row r="808" spans="12:16" ht="15" thickBot="1">
      <c r="L808" s="6"/>
      <c r="M808" s="6"/>
      <c r="N808" s="6"/>
      <c r="O808" s="6"/>
      <c r="P808" s="6"/>
    </row>
    <row r="809" spans="12:16" ht="15" thickBot="1">
      <c r="L809" s="6"/>
      <c r="M809" s="6"/>
      <c r="N809" s="6"/>
      <c r="O809" s="6"/>
      <c r="P809" s="6"/>
    </row>
    <row r="810" spans="12:16" ht="15" thickBot="1">
      <c r="L810" s="6"/>
      <c r="M810" s="6"/>
      <c r="N810" s="6"/>
      <c r="O810" s="6"/>
      <c r="P810" s="6"/>
    </row>
    <row r="811" spans="12:16" ht="15" thickBot="1">
      <c r="L811" s="6"/>
      <c r="M811" s="6"/>
      <c r="N811" s="6"/>
      <c r="O811" s="6"/>
      <c r="P811" s="6"/>
    </row>
    <row r="812" spans="12:16" ht="15" thickBot="1">
      <c r="L812" s="6"/>
      <c r="M812" s="6"/>
      <c r="N812" s="6"/>
      <c r="O812" s="6"/>
      <c r="P812" s="6"/>
    </row>
    <row r="813" spans="12:16" ht="15" thickBot="1">
      <c r="L813" s="6"/>
      <c r="M813" s="6"/>
      <c r="N813" s="6"/>
      <c r="O813" s="6"/>
      <c r="P813" s="6"/>
    </row>
    <row r="814" spans="12:16" ht="15" thickBot="1">
      <c r="L814" s="6"/>
      <c r="M814" s="6"/>
      <c r="N814" s="6"/>
      <c r="O814" s="6"/>
      <c r="P814" s="6"/>
    </row>
    <row r="815" spans="12:16" ht="15" thickBot="1">
      <c r="L815" s="6"/>
      <c r="M815" s="6"/>
      <c r="N815" s="6"/>
      <c r="O815" s="6"/>
      <c r="P815" s="6"/>
    </row>
    <row r="816" spans="12:16" ht="15" thickBot="1">
      <c r="L816" s="6"/>
      <c r="M816" s="6"/>
      <c r="N816" s="6"/>
      <c r="O816" s="6"/>
      <c r="P816" s="6"/>
    </row>
    <row r="817" spans="12:16" ht="15" thickBot="1">
      <c r="L817" s="6"/>
      <c r="M817" s="6"/>
      <c r="N817" s="6"/>
      <c r="O817" s="6"/>
      <c r="P817" s="6"/>
    </row>
    <row r="818" spans="12:16" ht="15" thickBot="1">
      <c r="L818" s="6"/>
      <c r="M818" s="6"/>
      <c r="N818" s="6"/>
      <c r="O818" s="6"/>
      <c r="P818" s="6"/>
    </row>
    <row r="819" spans="12:16" ht="15" thickBot="1">
      <c r="L819" s="6"/>
      <c r="M819" s="6"/>
      <c r="N819" s="6"/>
      <c r="O819" s="6"/>
      <c r="P819" s="6"/>
    </row>
    <row r="820" spans="12:16" ht="15" thickBot="1">
      <c r="L820" s="6"/>
      <c r="M820" s="6"/>
      <c r="N820" s="6"/>
      <c r="O820" s="6"/>
      <c r="P820" s="6"/>
    </row>
    <row r="821" spans="12:16" ht="15" thickBot="1">
      <c r="L821" s="6"/>
      <c r="M821" s="6"/>
      <c r="N821" s="6"/>
      <c r="O821" s="6"/>
      <c r="P821" s="6"/>
    </row>
    <row r="822" spans="12:16" ht="15" thickBot="1">
      <c r="L822" s="6"/>
      <c r="M822" s="6"/>
      <c r="N822" s="6"/>
      <c r="O822" s="6"/>
      <c r="P822" s="6"/>
    </row>
    <row r="823" spans="12:16" ht="15" thickBot="1">
      <c r="L823" s="6"/>
      <c r="M823" s="6"/>
      <c r="N823" s="6"/>
      <c r="O823" s="6"/>
      <c r="P823" s="6"/>
    </row>
    <row r="824" spans="12:16" ht="15" thickBot="1">
      <c r="L824" s="6"/>
      <c r="M824" s="6"/>
      <c r="N824" s="6"/>
      <c r="O824" s="6"/>
      <c r="P824" s="6"/>
    </row>
    <row r="825" spans="12:16" ht="15" thickBot="1">
      <c r="L825" s="6"/>
      <c r="M825" s="6"/>
      <c r="N825" s="6"/>
      <c r="O825" s="6"/>
      <c r="P825" s="6"/>
    </row>
    <row r="826" spans="12:16" ht="15" thickBot="1">
      <c r="L826" s="6"/>
      <c r="M826" s="6"/>
      <c r="N826" s="6"/>
      <c r="O826" s="6"/>
      <c r="P826" s="6"/>
    </row>
    <row r="827" spans="12:16" ht="15" thickBot="1">
      <c r="L827" s="6"/>
      <c r="M827" s="6"/>
      <c r="N827" s="6"/>
      <c r="O827" s="6"/>
      <c r="P827" s="6"/>
    </row>
    <row r="828" spans="12:16" ht="15" thickBot="1">
      <c r="L828" s="6"/>
      <c r="M828" s="6"/>
      <c r="N828" s="6"/>
      <c r="O828" s="6"/>
      <c r="P828" s="6"/>
    </row>
    <row r="829" spans="12:16" ht="15" thickBot="1">
      <c r="L829" s="6"/>
      <c r="M829" s="6"/>
      <c r="N829" s="6"/>
      <c r="O829" s="6"/>
      <c r="P829" s="6"/>
    </row>
    <row r="830" spans="12:16" ht="15" thickBot="1">
      <c r="L830" s="6"/>
      <c r="M830" s="6"/>
      <c r="N830" s="6"/>
      <c r="O830" s="6"/>
      <c r="P830" s="6"/>
    </row>
    <row r="831" spans="12:16" ht="15" thickBot="1">
      <c r="L831" s="6"/>
      <c r="M831" s="6"/>
      <c r="N831" s="6"/>
      <c r="O831" s="6"/>
      <c r="P831" s="6"/>
    </row>
    <row r="832" spans="12:16" ht="15" thickBot="1">
      <c r="L832" s="6"/>
      <c r="M832" s="6"/>
      <c r="N832" s="6"/>
      <c r="O832" s="6"/>
      <c r="P832" s="6"/>
    </row>
    <row r="833" spans="12:16" ht="15" thickBot="1">
      <c r="L833" s="6"/>
      <c r="M833" s="6"/>
      <c r="N833" s="6"/>
      <c r="O833" s="6"/>
      <c r="P833" s="6"/>
    </row>
    <row r="834" spans="12:16" ht="15" thickBot="1">
      <c r="L834" s="6"/>
      <c r="M834" s="6"/>
      <c r="N834" s="6"/>
      <c r="O834" s="6"/>
      <c r="P834" s="6"/>
    </row>
    <row r="835" spans="12:16" ht="15" thickBot="1">
      <c r="L835" s="6"/>
      <c r="M835" s="6"/>
      <c r="N835" s="6"/>
      <c r="O835" s="6"/>
      <c r="P835" s="6"/>
    </row>
    <row r="836" spans="12:16" ht="15" thickBot="1">
      <c r="L836" s="6"/>
      <c r="M836" s="6"/>
      <c r="N836" s="6"/>
      <c r="O836" s="6"/>
      <c r="P836" s="6"/>
    </row>
    <row r="837" spans="12:16" ht="15" thickBot="1">
      <c r="L837" s="6"/>
      <c r="M837" s="6"/>
      <c r="N837" s="6"/>
      <c r="O837" s="6"/>
      <c r="P837" s="6"/>
    </row>
    <row r="838" spans="12:16" ht="15" thickBot="1">
      <c r="L838" s="6"/>
      <c r="M838" s="6"/>
      <c r="N838" s="6"/>
      <c r="O838" s="6"/>
      <c r="P838" s="6"/>
    </row>
    <row r="839" spans="12:16" ht="15" thickBot="1">
      <c r="L839" s="6"/>
      <c r="M839" s="6"/>
      <c r="N839" s="6"/>
      <c r="O839" s="6"/>
      <c r="P839" s="6"/>
    </row>
    <row r="840" spans="12:16" ht="15" thickBot="1">
      <c r="L840" s="6"/>
      <c r="M840" s="6"/>
      <c r="N840" s="6"/>
      <c r="O840" s="6"/>
      <c r="P840" s="6"/>
    </row>
    <row r="841" spans="12:16" ht="15" thickBot="1">
      <c r="L841" s="6"/>
      <c r="M841" s="6"/>
      <c r="N841" s="6"/>
      <c r="O841" s="6"/>
      <c r="P841" s="6"/>
    </row>
    <row r="842" spans="12:16" ht="15" thickBot="1">
      <c r="L842" s="6"/>
      <c r="M842" s="6"/>
      <c r="N842" s="6"/>
      <c r="O842" s="6"/>
      <c r="P842" s="6"/>
    </row>
    <row r="843" spans="12:16" ht="15" thickBot="1">
      <c r="L843" s="6"/>
      <c r="M843" s="6"/>
      <c r="N843" s="6"/>
      <c r="O843" s="6"/>
      <c r="P843" s="6"/>
    </row>
    <row r="844" spans="12:16" ht="15" thickBot="1">
      <c r="L844" s="6"/>
      <c r="M844" s="6"/>
      <c r="N844" s="6"/>
      <c r="O844" s="6"/>
      <c r="P844" s="6"/>
    </row>
    <row r="845" spans="12:16" ht="15" thickBot="1">
      <c r="L845" s="6"/>
      <c r="M845" s="6"/>
      <c r="N845" s="6"/>
      <c r="O845" s="6"/>
      <c r="P845" s="6"/>
    </row>
    <row r="846" spans="12:16" ht="15" thickBot="1">
      <c r="L846" s="6"/>
      <c r="M846" s="6"/>
      <c r="N846" s="6"/>
      <c r="O846" s="6"/>
      <c r="P846" s="6"/>
    </row>
    <row r="847" spans="12:16" ht="15" thickBot="1">
      <c r="L847" s="6"/>
      <c r="M847" s="6"/>
      <c r="N847" s="6"/>
      <c r="O847" s="6"/>
      <c r="P847" s="6"/>
    </row>
    <row r="848" spans="12:16" ht="15" thickBot="1">
      <c r="L848" s="6"/>
      <c r="M848" s="6"/>
      <c r="N848" s="6"/>
      <c r="O848" s="6"/>
      <c r="P848" s="6"/>
    </row>
    <row r="849" spans="12:16" ht="15" thickBot="1">
      <c r="L849" s="6"/>
      <c r="M849" s="6"/>
      <c r="N849" s="6"/>
      <c r="O849" s="6"/>
      <c r="P849" s="6"/>
    </row>
    <row r="850" spans="12:16" ht="15" thickBot="1">
      <c r="L850" s="6"/>
      <c r="M850" s="6"/>
      <c r="N850" s="6"/>
      <c r="O850" s="6"/>
      <c r="P850" s="6"/>
    </row>
    <row r="851" spans="12:16" ht="15" thickBot="1">
      <c r="L851" s="6"/>
      <c r="M851" s="6"/>
      <c r="N851" s="6"/>
      <c r="O851" s="6"/>
      <c r="P851" s="6"/>
    </row>
    <row r="852" spans="12:16" ht="15" thickBot="1">
      <c r="L852" s="6"/>
      <c r="M852" s="6"/>
      <c r="N852" s="6"/>
      <c r="O852" s="6"/>
      <c r="P852" s="6"/>
    </row>
    <row r="853" spans="12:16" ht="15" thickBot="1">
      <c r="L853" s="6"/>
      <c r="M853" s="6"/>
      <c r="N853" s="6"/>
      <c r="O853" s="6"/>
      <c r="P853" s="6"/>
    </row>
    <row r="854" spans="12:16" ht="15" thickBot="1">
      <c r="L854" s="6"/>
      <c r="M854" s="6"/>
      <c r="N854" s="6"/>
      <c r="O854" s="6"/>
      <c r="P854" s="6"/>
    </row>
    <row r="855" spans="12:16" ht="15" thickBot="1">
      <c r="L855" s="6"/>
      <c r="M855" s="6"/>
      <c r="N855" s="6"/>
      <c r="O855" s="6"/>
      <c r="P855" s="6"/>
    </row>
    <row r="856" spans="12:16" ht="15" thickBot="1">
      <c r="L856" s="6"/>
      <c r="M856" s="6"/>
      <c r="N856" s="6"/>
      <c r="O856" s="6"/>
      <c r="P856" s="6"/>
    </row>
    <row r="857" spans="12:16" ht="15" thickBot="1">
      <c r="L857" s="6"/>
      <c r="M857" s="6"/>
      <c r="N857" s="6"/>
      <c r="O857" s="6"/>
      <c r="P857" s="6"/>
    </row>
    <row r="858" spans="12:16" ht="15" thickBot="1">
      <c r="L858" s="6"/>
      <c r="M858" s="6"/>
      <c r="N858" s="6"/>
      <c r="O858" s="6"/>
      <c r="P858" s="6"/>
    </row>
    <row r="859" spans="12:16" ht="15" thickBot="1">
      <c r="L859" s="6"/>
      <c r="M859" s="6"/>
      <c r="N859" s="6"/>
      <c r="O859" s="6"/>
      <c r="P859" s="6"/>
    </row>
    <row r="860" spans="12:16" ht="15" thickBot="1">
      <c r="L860" s="6"/>
      <c r="M860" s="6"/>
      <c r="N860" s="6"/>
      <c r="O860" s="6"/>
      <c r="P860" s="6"/>
    </row>
    <row r="861" spans="12:16" ht="15" thickBot="1">
      <c r="L861" s="6"/>
      <c r="M861" s="6"/>
      <c r="N861" s="6"/>
      <c r="O861" s="6"/>
      <c r="P861" s="6"/>
    </row>
    <row r="862" spans="12:16" ht="15" thickBot="1">
      <c r="L862" s="6"/>
      <c r="M862" s="6"/>
      <c r="N862" s="6"/>
      <c r="O862" s="6"/>
      <c r="P862" s="6"/>
    </row>
    <row r="863" spans="12:16" ht="15" thickBot="1">
      <c r="L863" s="6"/>
      <c r="M863" s="6"/>
      <c r="N863" s="6"/>
      <c r="O863" s="6"/>
      <c r="P863" s="6"/>
    </row>
    <row r="864" spans="12:16" ht="15" thickBot="1">
      <c r="L864" s="6"/>
      <c r="M864" s="6"/>
      <c r="N864" s="6"/>
      <c r="O864" s="6"/>
      <c r="P864" s="6"/>
    </row>
    <row r="865" spans="12:16" ht="15" thickBot="1">
      <c r="L865" s="6"/>
      <c r="M865" s="6"/>
      <c r="N865" s="6"/>
      <c r="O865" s="6"/>
      <c r="P865" s="6"/>
    </row>
    <row r="866" spans="12:16" ht="15" thickBot="1">
      <c r="L866" s="6"/>
      <c r="M866" s="6"/>
      <c r="N866" s="6"/>
      <c r="O866" s="6"/>
      <c r="P866" s="6"/>
    </row>
    <row r="867" spans="12:16" ht="15" thickBot="1">
      <c r="L867" s="6"/>
      <c r="M867" s="6"/>
      <c r="N867" s="6"/>
      <c r="O867" s="6"/>
      <c r="P867" s="6"/>
    </row>
    <row r="868" spans="12:16" ht="15" thickBot="1">
      <c r="L868" s="6"/>
      <c r="M868" s="6"/>
      <c r="N868" s="6"/>
      <c r="O868" s="6"/>
      <c r="P868" s="6"/>
    </row>
    <row r="869" spans="12:16" ht="15" thickBot="1">
      <c r="L869" s="6"/>
      <c r="M869" s="6"/>
      <c r="N869" s="6"/>
      <c r="O869" s="6"/>
      <c r="P869" s="6"/>
    </row>
    <row r="870" spans="12:16" ht="15" thickBot="1">
      <c r="L870" s="6"/>
      <c r="M870" s="6"/>
      <c r="N870" s="6"/>
      <c r="O870" s="6"/>
      <c r="P870" s="6"/>
    </row>
    <row r="871" spans="12:16" ht="15" thickBot="1">
      <c r="L871" s="6"/>
      <c r="M871" s="6"/>
      <c r="N871" s="6"/>
      <c r="O871" s="6"/>
      <c r="P871" s="6"/>
    </row>
    <row r="872" spans="12:16" ht="15" thickBot="1">
      <c r="L872" s="6"/>
      <c r="M872" s="6"/>
      <c r="N872" s="6"/>
      <c r="O872" s="6"/>
      <c r="P872" s="6"/>
    </row>
    <row r="873" spans="12:16" ht="15" thickBot="1">
      <c r="L873" s="6"/>
      <c r="M873" s="6"/>
      <c r="N873" s="6"/>
      <c r="O873" s="6"/>
      <c r="P873" s="6"/>
    </row>
    <row r="874" spans="12:16" ht="15" thickBot="1">
      <c r="L874" s="6"/>
      <c r="M874" s="6"/>
      <c r="N874" s="6"/>
      <c r="O874" s="6"/>
      <c r="P874" s="6"/>
    </row>
    <row r="875" spans="12:16" ht="15" thickBot="1">
      <c r="L875" s="6"/>
      <c r="M875" s="6"/>
      <c r="N875" s="6"/>
      <c r="O875" s="6"/>
      <c r="P875" s="6"/>
    </row>
    <row r="876" spans="12:16" ht="15" thickBot="1">
      <c r="L876" s="6"/>
      <c r="M876" s="6"/>
      <c r="N876" s="6"/>
      <c r="O876" s="6"/>
      <c r="P876" s="6"/>
    </row>
    <row r="877" spans="12:16" ht="15" thickBot="1">
      <c r="L877" s="6"/>
      <c r="M877" s="6"/>
      <c r="N877" s="6"/>
      <c r="O877" s="6"/>
      <c r="P877" s="6"/>
    </row>
    <row r="878" spans="12:16" ht="15" thickBot="1">
      <c r="L878" s="6"/>
      <c r="M878" s="6"/>
      <c r="N878" s="6"/>
      <c r="O878" s="6"/>
      <c r="P878" s="6"/>
    </row>
    <row r="879" spans="12:16" ht="15" thickBot="1">
      <c r="L879" s="6"/>
      <c r="M879" s="6"/>
      <c r="N879" s="6"/>
      <c r="O879" s="6"/>
      <c r="P879" s="6"/>
    </row>
    <row r="880" spans="12:16" ht="15" thickBot="1">
      <c r="L880" s="6"/>
      <c r="M880" s="6"/>
      <c r="N880" s="6"/>
      <c r="O880" s="6"/>
      <c r="P880" s="6"/>
    </row>
    <row r="881" spans="12:16" ht="15" thickBot="1">
      <c r="L881" s="6"/>
      <c r="M881" s="6"/>
      <c r="N881" s="6"/>
      <c r="O881" s="6"/>
      <c r="P881" s="6"/>
    </row>
    <row r="882" spans="12:16" ht="15" thickBot="1">
      <c r="L882" s="6"/>
      <c r="M882" s="6"/>
      <c r="N882" s="6"/>
      <c r="O882" s="6"/>
      <c r="P882" s="6"/>
    </row>
    <row r="883" spans="12:16" ht="15" thickBot="1">
      <c r="L883" s="6"/>
      <c r="M883" s="6"/>
      <c r="N883" s="6"/>
      <c r="O883" s="6"/>
      <c r="P883" s="6"/>
    </row>
    <row r="884" spans="12:16" ht="15" thickBot="1">
      <c r="L884" s="6"/>
      <c r="M884" s="6"/>
      <c r="N884" s="6"/>
      <c r="O884" s="6"/>
      <c r="P884" s="6"/>
    </row>
    <row r="885" spans="12:16" ht="15" thickBot="1">
      <c r="L885" s="6"/>
      <c r="M885" s="6"/>
      <c r="N885" s="6"/>
      <c r="O885" s="6"/>
      <c r="P885" s="6"/>
    </row>
    <row r="886" spans="12:16" ht="15" thickBot="1">
      <c r="L886" s="6"/>
      <c r="M886" s="6"/>
      <c r="N886" s="6"/>
      <c r="O886" s="6"/>
      <c r="P886" s="6"/>
    </row>
    <row r="887" spans="12:16" ht="15" thickBot="1">
      <c r="L887" s="6"/>
      <c r="M887" s="6"/>
      <c r="N887" s="6"/>
      <c r="O887" s="6"/>
      <c r="P887" s="6"/>
    </row>
    <row r="888" spans="12:16" ht="15" thickBot="1">
      <c r="L888" s="6"/>
      <c r="M888" s="6"/>
      <c r="N888" s="6"/>
      <c r="O888" s="6"/>
      <c r="P888" s="6"/>
    </row>
    <row r="889" spans="12:16" ht="15" thickBot="1">
      <c r="L889" s="6"/>
      <c r="M889" s="6"/>
      <c r="N889" s="6"/>
      <c r="O889" s="6"/>
      <c r="P889" s="6"/>
    </row>
    <row r="890" spans="12:16" ht="15" thickBot="1">
      <c r="L890" s="6"/>
      <c r="M890" s="6"/>
      <c r="N890" s="6"/>
      <c r="O890" s="6"/>
      <c r="P890" s="6"/>
    </row>
    <row r="891" spans="12:16" ht="15" thickBot="1">
      <c r="L891" s="6"/>
      <c r="M891" s="6"/>
      <c r="N891" s="6"/>
      <c r="O891" s="6"/>
      <c r="P891" s="6"/>
    </row>
    <row r="892" spans="12:16" ht="15" thickBot="1">
      <c r="L892" s="6"/>
      <c r="M892" s="6"/>
      <c r="N892" s="6"/>
      <c r="O892" s="6"/>
      <c r="P892" s="6"/>
    </row>
    <row r="893" spans="12:16" ht="15" thickBot="1">
      <c r="L893" s="6"/>
      <c r="M893" s="6"/>
      <c r="N893" s="6"/>
      <c r="O893" s="6"/>
      <c r="P893" s="6"/>
    </row>
    <row r="894" spans="12:16" ht="15" thickBot="1">
      <c r="L894" s="6"/>
      <c r="M894" s="6"/>
      <c r="N894" s="6"/>
      <c r="O894" s="6"/>
      <c r="P894" s="6"/>
    </row>
    <row r="895" spans="12:16" ht="15" thickBot="1">
      <c r="L895" s="6"/>
      <c r="M895" s="6"/>
      <c r="N895" s="6"/>
      <c r="O895" s="6"/>
      <c r="P895" s="6"/>
    </row>
    <row r="896" spans="12:16" ht="15" thickBot="1">
      <c r="L896" s="6"/>
      <c r="M896" s="6"/>
      <c r="N896" s="6"/>
      <c r="O896" s="6"/>
      <c r="P896" s="6"/>
    </row>
    <row r="897" spans="12:16" ht="15" thickBot="1">
      <c r="L897" s="6"/>
      <c r="M897" s="6"/>
      <c r="N897" s="6"/>
      <c r="O897" s="6"/>
      <c r="P897" s="6"/>
    </row>
    <row r="898" spans="12:16" ht="15" thickBot="1">
      <c r="L898" s="6"/>
      <c r="M898" s="6"/>
      <c r="N898" s="6"/>
      <c r="O898" s="6"/>
      <c r="P898" s="6"/>
    </row>
    <row r="899" spans="12:16" ht="15" thickBot="1">
      <c r="L899" s="6"/>
      <c r="M899" s="6"/>
      <c r="N899" s="6"/>
      <c r="O899" s="6"/>
      <c r="P899" s="6"/>
    </row>
    <row r="900" spans="12:16" ht="15" thickBot="1">
      <c r="L900" s="6"/>
      <c r="M900" s="6"/>
      <c r="N900" s="6"/>
      <c r="O900" s="6"/>
      <c r="P900" s="6"/>
    </row>
    <row r="901" spans="12:16" ht="15" thickBot="1">
      <c r="L901" s="6"/>
      <c r="M901" s="6"/>
      <c r="N901" s="6"/>
      <c r="O901" s="6"/>
      <c r="P901" s="6"/>
    </row>
    <row r="902" spans="12:16" ht="15" thickBot="1">
      <c r="L902" s="6"/>
      <c r="M902" s="6"/>
      <c r="N902" s="6"/>
      <c r="O902" s="6"/>
      <c r="P902" s="6"/>
    </row>
    <row r="903" spans="12:16" ht="15" thickBot="1">
      <c r="L903" s="6"/>
      <c r="M903" s="6"/>
      <c r="N903" s="6"/>
      <c r="O903" s="6"/>
      <c r="P903" s="6"/>
    </row>
    <row r="904" spans="12:16" ht="15" thickBot="1">
      <c r="L904" s="6"/>
      <c r="M904" s="6"/>
      <c r="N904" s="6"/>
      <c r="O904" s="6"/>
      <c r="P904" s="6"/>
    </row>
    <row r="905" spans="12:16" ht="15" thickBot="1">
      <c r="L905" s="6"/>
      <c r="M905" s="6"/>
      <c r="N905" s="6"/>
      <c r="O905" s="6"/>
      <c r="P905" s="6"/>
    </row>
    <row r="906" spans="12:16" ht="15" thickBot="1">
      <c r="L906" s="6"/>
      <c r="M906" s="6"/>
      <c r="N906" s="6"/>
      <c r="O906" s="6"/>
      <c r="P906" s="6"/>
    </row>
    <row r="907" spans="12:16" ht="15" thickBot="1">
      <c r="L907" s="6"/>
      <c r="M907" s="6"/>
      <c r="N907" s="6"/>
      <c r="O907" s="6"/>
      <c r="P907" s="6"/>
    </row>
    <row r="908" spans="12:16" ht="15" thickBot="1">
      <c r="L908" s="6"/>
      <c r="M908" s="6"/>
      <c r="N908" s="6"/>
      <c r="O908" s="6"/>
      <c r="P908" s="6"/>
    </row>
    <row r="909" spans="12:16" ht="15" thickBot="1">
      <c r="L909" s="6"/>
      <c r="M909" s="6"/>
      <c r="N909" s="6"/>
      <c r="O909" s="6"/>
      <c r="P909" s="6"/>
    </row>
    <row r="910" spans="12:16" ht="15" thickBot="1">
      <c r="L910" s="6"/>
      <c r="M910" s="6"/>
      <c r="N910" s="6"/>
      <c r="O910" s="6"/>
      <c r="P910" s="6"/>
    </row>
    <row r="911" spans="12:16" ht="15" thickBot="1">
      <c r="L911" s="6"/>
      <c r="M911" s="6"/>
      <c r="N911" s="6"/>
      <c r="O911" s="6"/>
      <c r="P911" s="6"/>
    </row>
    <row r="912" spans="12:16" ht="15" thickBot="1">
      <c r="L912" s="6"/>
      <c r="M912" s="6"/>
      <c r="N912" s="6"/>
      <c r="O912" s="6"/>
      <c r="P912" s="6"/>
    </row>
    <row r="913" spans="12:16" ht="15" thickBot="1">
      <c r="L913" s="6"/>
      <c r="M913" s="6"/>
      <c r="N913" s="6"/>
      <c r="O913" s="6"/>
      <c r="P913" s="6"/>
    </row>
    <row r="914" spans="12:16" ht="15" thickBot="1">
      <c r="L914" s="6"/>
      <c r="M914" s="6"/>
      <c r="N914" s="6"/>
      <c r="O914" s="6"/>
      <c r="P914" s="6"/>
    </row>
    <row r="915" spans="12:16" ht="15" thickBot="1">
      <c r="L915" s="6"/>
      <c r="M915" s="6"/>
      <c r="N915" s="6"/>
      <c r="O915" s="6"/>
      <c r="P915" s="6"/>
    </row>
    <row r="916" spans="12:16" ht="15" thickBot="1">
      <c r="L916" s="6"/>
      <c r="M916" s="6"/>
      <c r="N916" s="6"/>
      <c r="O916" s="6"/>
      <c r="P916" s="6"/>
    </row>
    <row r="917" spans="12:16" ht="15" thickBot="1">
      <c r="L917" s="6"/>
      <c r="M917" s="6"/>
      <c r="N917" s="6"/>
      <c r="O917" s="6"/>
      <c r="P917" s="6"/>
    </row>
    <row r="918" spans="12:16" ht="15" thickBot="1">
      <c r="L918" s="6"/>
      <c r="M918" s="6"/>
      <c r="N918" s="6"/>
      <c r="O918" s="6"/>
      <c r="P918" s="6"/>
    </row>
    <row r="919" spans="12:16" ht="15" thickBot="1">
      <c r="L919" s="6"/>
      <c r="M919" s="6"/>
      <c r="N919" s="6"/>
      <c r="O919" s="6"/>
      <c r="P919" s="6"/>
    </row>
    <row r="920" spans="12:16" ht="15" thickBot="1">
      <c r="L920" s="6"/>
      <c r="M920" s="6"/>
      <c r="N920" s="6"/>
      <c r="O920" s="6"/>
      <c r="P920" s="6"/>
    </row>
    <row r="921" spans="12:16" ht="15" thickBot="1">
      <c r="L921" s="6"/>
      <c r="M921" s="6"/>
      <c r="N921" s="6"/>
      <c r="O921" s="6"/>
      <c r="P921" s="6"/>
    </row>
    <row r="922" spans="12:16" ht="15" thickBot="1">
      <c r="L922" s="6"/>
      <c r="M922" s="6"/>
      <c r="N922" s="6"/>
      <c r="O922" s="6"/>
      <c r="P922" s="6"/>
    </row>
    <row r="923" spans="12:16" ht="15" thickBot="1">
      <c r="L923" s="6"/>
      <c r="M923" s="6"/>
      <c r="N923" s="6"/>
      <c r="O923" s="6"/>
      <c r="P923" s="6"/>
    </row>
    <row r="924" spans="12:16" ht="15" thickBot="1">
      <c r="L924" s="6"/>
      <c r="M924" s="6"/>
      <c r="N924" s="6"/>
      <c r="O924" s="6"/>
      <c r="P924" s="6"/>
    </row>
    <row r="925" spans="12:16" ht="15" thickBot="1">
      <c r="L925" s="6"/>
      <c r="M925" s="6"/>
      <c r="N925" s="6"/>
      <c r="O925" s="6"/>
      <c r="P925" s="6"/>
    </row>
    <row r="926" spans="12:16" ht="15" thickBot="1">
      <c r="L926" s="6"/>
      <c r="M926" s="6"/>
      <c r="N926" s="6"/>
      <c r="O926" s="6"/>
      <c r="P926" s="6"/>
    </row>
    <row r="927" spans="12:16" ht="15" thickBot="1">
      <c r="L927" s="6"/>
      <c r="M927" s="6"/>
      <c r="N927" s="6"/>
      <c r="O927" s="6"/>
      <c r="P927" s="6"/>
    </row>
    <row r="928" spans="12:16" ht="15" thickBot="1">
      <c r="L928" s="6"/>
      <c r="M928" s="6"/>
      <c r="N928" s="6"/>
      <c r="O928" s="6"/>
      <c r="P928" s="6"/>
    </row>
    <row r="929" spans="12:16" ht="15" thickBot="1">
      <c r="L929" s="6"/>
      <c r="M929" s="6"/>
      <c r="N929" s="6"/>
      <c r="O929" s="6"/>
      <c r="P929" s="6"/>
    </row>
    <row r="930" spans="12:16" ht="15" thickBot="1">
      <c r="L930" s="6"/>
      <c r="M930" s="6"/>
      <c r="N930" s="6"/>
      <c r="O930" s="6"/>
      <c r="P930" s="6"/>
    </row>
    <row r="931" spans="12:16" ht="15" thickBot="1">
      <c r="L931" s="6"/>
      <c r="M931" s="6"/>
      <c r="N931" s="6"/>
      <c r="O931" s="6"/>
      <c r="P931" s="6"/>
    </row>
    <row r="932" spans="12:16" ht="15" thickBot="1">
      <c r="L932" s="6"/>
      <c r="M932" s="6"/>
      <c r="N932" s="6"/>
      <c r="O932" s="6"/>
      <c r="P932" s="6"/>
    </row>
    <row r="933" spans="12:16" ht="15" thickBot="1">
      <c r="L933" s="6"/>
      <c r="M933" s="6"/>
      <c r="N933" s="6"/>
      <c r="O933" s="6"/>
      <c r="P933" s="6"/>
    </row>
    <row r="934" spans="12:16" ht="15" thickBot="1">
      <c r="L934" s="6"/>
      <c r="M934" s="6"/>
      <c r="N934" s="6"/>
      <c r="O934" s="6"/>
      <c r="P934" s="6"/>
    </row>
    <row r="935" spans="12:16" ht="15" thickBot="1">
      <c r="L935" s="6"/>
      <c r="M935" s="6"/>
      <c r="N935" s="6"/>
      <c r="O935" s="6"/>
      <c r="P935" s="6"/>
    </row>
    <row r="936" spans="12:16" ht="15" thickBot="1">
      <c r="L936" s="6"/>
      <c r="M936" s="6"/>
      <c r="N936" s="6"/>
      <c r="O936" s="6"/>
      <c r="P936" s="6"/>
    </row>
    <row r="937" spans="12:16" ht="15" thickBot="1">
      <c r="L937" s="6"/>
      <c r="M937" s="6"/>
      <c r="N937" s="6"/>
      <c r="O937" s="6"/>
      <c r="P937" s="6"/>
    </row>
    <row r="938" spans="12:16" ht="15" thickBot="1">
      <c r="L938" s="6"/>
      <c r="M938" s="6"/>
      <c r="N938" s="6"/>
      <c r="O938" s="6"/>
      <c r="P938" s="6"/>
    </row>
    <row r="939" spans="12:16" ht="15" thickBot="1">
      <c r="L939" s="6"/>
      <c r="M939" s="6"/>
      <c r="N939" s="6"/>
      <c r="O939" s="6"/>
      <c r="P939" s="6"/>
    </row>
    <row r="940" spans="12:16" ht="15" thickBot="1">
      <c r="L940" s="6"/>
      <c r="M940" s="6"/>
      <c r="N940" s="6"/>
      <c r="O940" s="6"/>
      <c r="P940" s="6"/>
    </row>
    <row r="941" spans="12:16" ht="15" thickBot="1">
      <c r="L941" s="6"/>
      <c r="M941" s="6"/>
      <c r="N941" s="6"/>
      <c r="O941" s="6"/>
      <c r="P941" s="6"/>
    </row>
    <row r="942" spans="12:16" ht="15" thickBot="1">
      <c r="L942" s="6"/>
      <c r="M942" s="6"/>
      <c r="N942" s="6"/>
      <c r="O942" s="6"/>
      <c r="P942" s="6"/>
    </row>
    <row r="943" spans="12:16" ht="15" thickBot="1">
      <c r="L943" s="6"/>
      <c r="M943" s="6"/>
      <c r="N943" s="6"/>
      <c r="O943" s="6"/>
      <c r="P943" s="6"/>
    </row>
    <row r="944" spans="12:16" ht="15" thickBot="1">
      <c r="L944" s="6"/>
      <c r="M944" s="6"/>
      <c r="N944" s="6"/>
      <c r="O944" s="6"/>
      <c r="P944" s="6"/>
    </row>
    <row r="945" spans="12:16" ht="15" thickBot="1">
      <c r="L945" s="6"/>
      <c r="M945" s="6"/>
      <c r="N945" s="6"/>
      <c r="O945" s="6"/>
      <c r="P945" s="6"/>
    </row>
    <row r="946" spans="12:16" ht="15" thickBot="1">
      <c r="L946" s="6"/>
      <c r="M946" s="6"/>
      <c r="N946" s="6"/>
      <c r="O946" s="6"/>
      <c r="P946" s="6"/>
    </row>
    <row r="947" spans="12:16" ht="15" thickBot="1">
      <c r="L947" s="6"/>
      <c r="M947" s="6"/>
      <c r="N947" s="6"/>
      <c r="O947" s="6"/>
      <c r="P947" s="6"/>
    </row>
    <row r="948" spans="12:16" ht="15" thickBot="1">
      <c r="L948" s="6"/>
      <c r="M948" s="6"/>
      <c r="N948" s="6"/>
      <c r="O948" s="6"/>
      <c r="P948" s="6"/>
    </row>
    <row r="949" spans="12:16" ht="15" thickBot="1">
      <c r="L949" s="6"/>
      <c r="M949" s="6"/>
      <c r="N949" s="6"/>
      <c r="O949" s="6"/>
      <c r="P949" s="6"/>
    </row>
    <row r="950" spans="12:16" ht="15" thickBot="1">
      <c r="L950" s="6"/>
      <c r="M950" s="6"/>
      <c r="N950" s="6"/>
      <c r="O950" s="6"/>
      <c r="P950" s="6"/>
    </row>
    <row r="951" spans="12:16" ht="15" thickBot="1">
      <c r="L951" s="6"/>
      <c r="M951" s="6"/>
      <c r="N951" s="6"/>
      <c r="O951" s="6"/>
      <c r="P951" s="6"/>
    </row>
    <row r="952" spans="12:16" ht="15" thickBot="1">
      <c r="L952" s="6"/>
      <c r="M952" s="6"/>
      <c r="N952" s="6"/>
      <c r="O952" s="6"/>
      <c r="P952" s="6"/>
    </row>
    <row r="953" spans="12:16" ht="15" thickBot="1">
      <c r="L953" s="6"/>
      <c r="M953" s="6"/>
      <c r="N953" s="6"/>
      <c r="O953" s="6"/>
      <c r="P953" s="6"/>
    </row>
    <row r="954" spans="12:16" ht="15" thickBot="1">
      <c r="L954" s="6"/>
      <c r="M954" s="6"/>
      <c r="N954" s="6"/>
      <c r="O954" s="6"/>
      <c r="P954" s="6"/>
    </row>
    <row r="955" spans="12:16" ht="15" thickBot="1">
      <c r="L955" s="6"/>
      <c r="M955" s="6"/>
      <c r="N955" s="6"/>
      <c r="O955" s="6"/>
      <c r="P955" s="6"/>
    </row>
    <row r="956" spans="12:16" ht="15" thickBot="1">
      <c r="L956" s="6"/>
      <c r="M956" s="6"/>
      <c r="N956" s="6"/>
      <c r="O956" s="6"/>
      <c r="P956" s="6"/>
    </row>
    <row r="957" spans="12:16" ht="15" thickBot="1">
      <c r="L957" s="6"/>
      <c r="M957" s="6"/>
      <c r="N957" s="6"/>
      <c r="O957" s="6"/>
      <c r="P957" s="6"/>
    </row>
    <row r="958" spans="12:16" ht="15" thickBot="1">
      <c r="L958" s="6"/>
      <c r="M958" s="6"/>
      <c r="N958" s="6"/>
      <c r="O958" s="6"/>
      <c r="P958" s="6"/>
    </row>
    <row r="959" spans="12:16" ht="15" thickBot="1">
      <c r="L959" s="6"/>
      <c r="M959" s="6"/>
      <c r="N959" s="6"/>
      <c r="O959" s="6"/>
      <c r="P959" s="6"/>
    </row>
    <row r="960" spans="12:16" ht="15" thickBot="1">
      <c r="L960" s="6"/>
      <c r="M960" s="6"/>
      <c r="N960" s="6"/>
      <c r="O960" s="6"/>
      <c r="P960" s="6"/>
    </row>
    <row r="961" spans="12:16" ht="15" thickBot="1">
      <c r="L961" s="6"/>
      <c r="M961" s="6"/>
      <c r="N961" s="6"/>
      <c r="O961" s="6"/>
      <c r="P961" s="6"/>
    </row>
    <row r="962" spans="12:16" ht="15" thickBot="1">
      <c r="L962" s="6"/>
      <c r="M962" s="6"/>
      <c r="N962" s="6"/>
      <c r="O962" s="6"/>
      <c r="P962" s="6"/>
    </row>
    <row r="963" spans="12:16" ht="15" thickBot="1">
      <c r="L963" s="6"/>
      <c r="M963" s="6"/>
      <c r="N963" s="6"/>
      <c r="O963" s="6"/>
      <c r="P963" s="6"/>
    </row>
    <row r="964" spans="12:16" ht="15" thickBot="1">
      <c r="L964" s="6"/>
      <c r="M964" s="6"/>
      <c r="N964" s="6"/>
      <c r="O964" s="6"/>
      <c r="P964" s="6"/>
    </row>
    <row r="965" spans="12:16" ht="15" thickBot="1">
      <c r="L965" s="6"/>
      <c r="M965" s="6"/>
      <c r="N965" s="6"/>
      <c r="O965" s="6"/>
      <c r="P965" s="6"/>
    </row>
    <row r="966" spans="12:16" ht="15" thickBot="1">
      <c r="L966" s="6"/>
      <c r="M966" s="6"/>
      <c r="N966" s="6"/>
      <c r="O966" s="6"/>
      <c r="P966" s="6"/>
    </row>
    <row r="967" spans="12:16" ht="15" thickBot="1">
      <c r="L967" s="6"/>
      <c r="M967" s="6"/>
      <c r="N967" s="6"/>
      <c r="O967" s="6"/>
      <c r="P967" s="6"/>
    </row>
    <row r="968" spans="12:16" ht="15" thickBot="1">
      <c r="L968" s="6"/>
      <c r="M968" s="6"/>
      <c r="N968" s="6"/>
      <c r="O968" s="6"/>
      <c r="P968" s="6"/>
    </row>
    <row r="969" spans="12:16" ht="15" thickBot="1">
      <c r="L969" s="6"/>
      <c r="M969" s="6"/>
      <c r="N969" s="6"/>
      <c r="O969" s="6"/>
      <c r="P969" s="6"/>
    </row>
    <row r="970" spans="12:16" ht="15" thickBot="1">
      <c r="L970" s="6"/>
      <c r="M970" s="6"/>
      <c r="N970" s="6"/>
      <c r="O970" s="6"/>
      <c r="P970" s="6"/>
    </row>
    <row r="971" spans="12:16" ht="15" thickBot="1">
      <c r="L971" s="6"/>
      <c r="M971" s="6"/>
      <c r="N971" s="6"/>
      <c r="O971" s="6"/>
      <c r="P971" s="6"/>
    </row>
    <row r="972" spans="12:16" ht="15" thickBot="1">
      <c r="L972" s="6"/>
      <c r="M972" s="6"/>
      <c r="N972" s="6"/>
      <c r="O972" s="6"/>
      <c r="P972" s="6"/>
    </row>
    <row r="973" spans="12:16" ht="15" thickBot="1">
      <c r="L973" s="6"/>
      <c r="M973" s="6"/>
      <c r="N973" s="6"/>
      <c r="O973" s="6"/>
      <c r="P973" s="6"/>
    </row>
    <row r="974" spans="12:16" ht="15" thickBot="1">
      <c r="L974" s="6"/>
      <c r="M974" s="6"/>
      <c r="N974" s="6"/>
      <c r="O974" s="6"/>
      <c r="P974" s="6"/>
    </row>
    <row r="975" spans="12:16" ht="15" thickBot="1">
      <c r="L975" s="6"/>
      <c r="M975" s="6"/>
      <c r="N975" s="6"/>
      <c r="O975" s="6"/>
      <c r="P975" s="6"/>
    </row>
    <row r="976" spans="12:16" ht="15" thickBot="1">
      <c r="L976" s="6"/>
      <c r="M976" s="6"/>
      <c r="N976" s="6"/>
      <c r="O976" s="6"/>
      <c r="P976" s="6"/>
    </row>
    <row r="977" spans="12:16" ht="15" thickBot="1">
      <c r="L977" s="6"/>
      <c r="M977" s="6"/>
      <c r="N977" s="6"/>
      <c r="O977" s="6"/>
      <c r="P977" s="6"/>
    </row>
    <row r="978" spans="12:16" ht="15" thickBot="1">
      <c r="L978" s="6"/>
      <c r="M978" s="6"/>
      <c r="N978" s="6"/>
      <c r="O978" s="6"/>
      <c r="P978" s="6"/>
    </row>
    <row r="979" spans="12:16" ht="15" thickBot="1">
      <c r="L979" s="6"/>
      <c r="M979" s="6"/>
      <c r="N979" s="6"/>
      <c r="O979" s="6"/>
      <c r="P979" s="6"/>
    </row>
    <row r="980" spans="12:16" ht="15" thickBot="1">
      <c r="L980" s="6"/>
      <c r="M980" s="6"/>
      <c r="N980" s="6"/>
      <c r="O980" s="6"/>
      <c r="P980" s="6"/>
    </row>
    <row r="981" spans="12:16" ht="15" thickBot="1">
      <c r="L981" s="6"/>
      <c r="M981" s="6"/>
      <c r="N981" s="6"/>
      <c r="O981" s="6"/>
      <c r="P981" s="6"/>
    </row>
    <row r="982" spans="12:16" ht="15" thickBot="1">
      <c r="L982" s="6"/>
      <c r="M982" s="6"/>
      <c r="N982" s="6"/>
      <c r="O982" s="6"/>
      <c r="P982" s="6"/>
    </row>
    <row r="983" spans="12:16" ht="15" thickBot="1">
      <c r="L983" s="6"/>
      <c r="M983" s="6"/>
      <c r="N983" s="6"/>
      <c r="O983" s="6"/>
      <c r="P983" s="6"/>
    </row>
    <row r="984" spans="12:16" ht="15" thickBot="1">
      <c r="L984" s="6"/>
      <c r="M984" s="6"/>
      <c r="N984" s="6"/>
      <c r="O984" s="6"/>
      <c r="P984" s="6"/>
    </row>
    <row r="985" spans="12:16" ht="15" thickBot="1">
      <c r="L985" s="6"/>
      <c r="M985" s="6"/>
      <c r="N985" s="6"/>
      <c r="O985" s="6"/>
      <c r="P985" s="6"/>
    </row>
    <row r="986" spans="12:16" ht="15" thickBot="1">
      <c r="L986" s="6"/>
      <c r="M986" s="6"/>
      <c r="N986" s="6"/>
      <c r="O986" s="6"/>
      <c r="P986" s="6"/>
    </row>
    <row r="987" spans="12:16" ht="15" thickBot="1">
      <c r="L987" s="6"/>
      <c r="M987" s="6"/>
      <c r="N987" s="6"/>
      <c r="O987" s="6"/>
      <c r="P987" s="6"/>
    </row>
    <row r="988" spans="12:16" ht="15" thickBot="1">
      <c r="L988" s="6"/>
      <c r="M988" s="6"/>
      <c r="N988" s="6"/>
      <c r="O988" s="6"/>
      <c r="P988" s="6"/>
    </row>
    <row r="989" spans="12:16" ht="15" thickBot="1">
      <c r="L989" s="6"/>
      <c r="M989" s="6"/>
      <c r="N989" s="6"/>
      <c r="O989" s="6"/>
      <c r="P989" s="6"/>
    </row>
    <row r="990" spans="12:16" ht="15" thickBot="1">
      <c r="L990" s="6"/>
      <c r="M990" s="6"/>
      <c r="N990" s="6"/>
      <c r="O990" s="6"/>
      <c r="P990" s="6"/>
    </row>
    <row r="991" spans="12:16" ht="15" thickBot="1">
      <c r="L991" s="6"/>
      <c r="M991" s="6"/>
      <c r="N991" s="6"/>
      <c r="O991" s="6"/>
      <c r="P991" s="6"/>
    </row>
    <row r="992" spans="12:16" ht="15" thickBot="1">
      <c r="L992" s="6"/>
      <c r="M992" s="6"/>
      <c r="N992" s="6"/>
      <c r="O992" s="6"/>
      <c r="P992" s="6"/>
    </row>
    <row r="993" spans="12:16" ht="15" thickBot="1">
      <c r="L993" s="6"/>
      <c r="M993" s="6"/>
      <c r="N993" s="6"/>
      <c r="O993" s="6"/>
      <c r="P993" s="6"/>
    </row>
    <row r="994" spans="12:16" ht="15" thickBot="1">
      <c r="L994" s="6"/>
      <c r="M994" s="6"/>
      <c r="N994" s="6"/>
      <c r="O994" s="6"/>
      <c r="P994" s="6"/>
    </row>
    <row r="995" spans="12:16" ht="15" thickBot="1">
      <c r="L995" s="6"/>
      <c r="M995" s="6"/>
      <c r="N995" s="6"/>
      <c r="O995" s="6"/>
      <c r="P995" s="6"/>
    </row>
    <row r="996" spans="12:16" ht="15" thickBot="1">
      <c r="L996" s="6"/>
      <c r="M996" s="6"/>
      <c r="N996" s="6"/>
      <c r="O996" s="6"/>
      <c r="P996" s="6"/>
    </row>
    <row r="997" spans="12:16" ht="15" thickBot="1">
      <c r="L997" s="6"/>
      <c r="M997" s="6"/>
      <c r="N997" s="6"/>
      <c r="O997" s="6"/>
      <c r="P997" s="6"/>
    </row>
    <row r="998" spans="12:16" ht="15" thickBot="1">
      <c r="L998" s="6"/>
      <c r="M998" s="6"/>
      <c r="N998" s="6"/>
      <c r="O998" s="6"/>
      <c r="P998" s="6"/>
    </row>
    <row r="999" spans="12:16" ht="15" thickBot="1">
      <c r="L999" s="6"/>
      <c r="M999" s="6"/>
      <c r="N999" s="6"/>
      <c r="O999" s="6"/>
      <c r="P999" s="6"/>
    </row>
    <row r="1000" spans="12:16" ht="15" thickBot="1">
      <c r="L1000" s="6"/>
      <c r="M1000" s="6"/>
      <c r="N1000" s="6"/>
      <c r="O1000" s="6"/>
      <c r="P1000" s="6"/>
    </row>
    <row r="1001" spans="12:16" ht="15" thickBot="1">
      <c r="L1001" s="6"/>
      <c r="M1001" s="6"/>
      <c r="N1001" s="6"/>
      <c r="O1001" s="6"/>
      <c r="P1001" s="6"/>
    </row>
  </sheetData>
  <mergeCells count="4">
    <mergeCell ref="A1:K1"/>
    <mergeCell ref="A2:D2"/>
    <mergeCell ref="F2:I2"/>
    <mergeCell ref="L2:P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BB8D1-C7D8-44E4-BCE3-94DACD8B80BF}">
  <dimension ref="A1:T1999"/>
  <sheetViews>
    <sheetView workbookViewId="0">
      <selection activeCell="I1" sqref="I1"/>
    </sheetView>
  </sheetViews>
  <sheetFormatPr defaultRowHeight="14.5"/>
  <cols>
    <col min="1" max="1" width="20" customWidth="1"/>
    <col min="2" max="2" width="30.54296875" customWidth="1"/>
    <col min="3" max="3" width="4.7265625" customWidth="1"/>
    <col min="4" max="4" width="18.54296875" customWidth="1"/>
    <col min="5" max="5" width="24.81640625" customWidth="1"/>
    <col min="6" max="6" width="3.54296875" customWidth="1"/>
    <col min="7" max="7" width="25.1796875" customWidth="1"/>
    <col min="8" max="8" width="37.6328125" customWidth="1"/>
    <col min="9" max="9" width="4.1796875" customWidth="1"/>
  </cols>
  <sheetData>
    <row r="1" spans="1:20" ht="39.75" customHeight="1">
      <c r="A1" s="35" t="s">
        <v>72</v>
      </c>
      <c r="B1" s="35"/>
      <c r="C1" s="35"/>
      <c r="D1" s="35"/>
      <c r="E1" s="35"/>
      <c r="F1" s="35"/>
      <c r="G1" s="35"/>
      <c r="H1" s="35"/>
      <c r="I1" s="25"/>
      <c r="J1" s="36"/>
      <c r="K1" s="36"/>
    </row>
    <row r="2" spans="1:20">
      <c r="A2" s="30" t="s">
        <v>7</v>
      </c>
      <c r="B2" s="30"/>
      <c r="D2" s="30" t="s">
        <v>71</v>
      </c>
      <c r="E2" s="30"/>
      <c r="G2" s="30" t="s">
        <v>78</v>
      </c>
      <c r="H2" s="30"/>
      <c r="I2" s="24"/>
      <c r="J2" s="30" t="s">
        <v>73</v>
      </c>
      <c r="K2" s="30"/>
      <c r="M2" s="30" t="s">
        <v>74</v>
      </c>
      <c r="N2" s="30"/>
      <c r="P2" s="30" t="s">
        <v>76</v>
      </c>
      <c r="Q2" s="30"/>
      <c r="S2" s="30" t="s">
        <v>75</v>
      </c>
      <c r="T2" s="30"/>
    </row>
    <row r="3" spans="1:20">
      <c r="A3" s="4" t="s">
        <v>3</v>
      </c>
      <c r="B3" s="4" t="s">
        <v>6</v>
      </c>
      <c r="D3" s="4" t="s">
        <v>3</v>
      </c>
      <c r="E3" s="4" t="s">
        <v>39</v>
      </c>
      <c r="G3" s="4" t="s">
        <v>3</v>
      </c>
      <c r="H3" s="4" t="s">
        <v>39</v>
      </c>
      <c r="I3" s="4"/>
      <c r="J3" s="4" t="s">
        <v>3</v>
      </c>
      <c r="K3" s="4" t="s">
        <v>39</v>
      </c>
      <c r="M3" s="4" t="s">
        <v>3</v>
      </c>
      <c r="N3" s="4" t="s">
        <v>39</v>
      </c>
      <c r="P3" s="4" t="s">
        <v>3</v>
      </c>
      <c r="Q3" s="4" t="s">
        <v>39</v>
      </c>
      <c r="S3" s="4" t="s">
        <v>3</v>
      </c>
      <c r="T3" s="4" t="s">
        <v>39</v>
      </c>
    </row>
    <row r="4" spans="1:20">
      <c r="A4">
        <v>200</v>
      </c>
      <c r="B4" s="3">
        <v>1.3759100000000001E-19</v>
      </c>
      <c r="D4">
        <v>200</v>
      </c>
      <c r="E4" s="3">
        <v>3.5660800000000002E-21</v>
      </c>
      <c r="G4">
        <v>202</v>
      </c>
      <c r="H4" s="3">
        <v>1.412E-20</v>
      </c>
      <c r="I4" s="3"/>
      <c r="J4">
        <v>232</v>
      </c>
      <c r="K4" s="3">
        <v>5.7726100000000004E-22</v>
      </c>
      <c r="M4">
        <v>232</v>
      </c>
      <c r="N4" s="3">
        <v>7.2460100000000004E-22</v>
      </c>
      <c r="P4">
        <v>236.95</v>
      </c>
      <c r="Q4" s="3">
        <v>7.6299999999999995E-22</v>
      </c>
      <c r="S4">
        <v>236.37</v>
      </c>
      <c r="T4" s="3">
        <v>9.5800000000000007E-22</v>
      </c>
    </row>
    <row r="5" spans="1:20">
      <c r="A5">
        <v>201</v>
      </c>
      <c r="B5" s="3">
        <v>1.8638299999999999E-19</v>
      </c>
      <c r="D5">
        <v>201</v>
      </c>
      <c r="E5" s="3">
        <v>2.88989E-21</v>
      </c>
      <c r="G5">
        <v>206</v>
      </c>
      <c r="H5" s="3">
        <v>1.92E-21</v>
      </c>
      <c r="I5" s="3"/>
      <c r="J5">
        <v>232.30946</v>
      </c>
      <c r="K5" s="3">
        <v>5.9952600000000002E-22</v>
      </c>
      <c r="M5">
        <v>232.30086</v>
      </c>
      <c r="N5" s="3">
        <v>7.5586499999999995E-22</v>
      </c>
      <c r="P5">
        <v>237.18</v>
      </c>
      <c r="Q5" s="3">
        <v>7.8099999999999996E-22</v>
      </c>
      <c r="S5">
        <v>236.59</v>
      </c>
      <c r="T5" s="3">
        <v>9.7999999999999996E-22</v>
      </c>
    </row>
    <row r="6" spans="1:20">
      <c r="A6">
        <v>202</v>
      </c>
      <c r="B6" s="3">
        <v>1.47713E-19</v>
      </c>
      <c r="D6">
        <v>202</v>
      </c>
      <c r="E6" s="3">
        <v>1.26383E-21</v>
      </c>
      <c r="G6">
        <v>210</v>
      </c>
      <c r="H6" s="3">
        <v>1.6000000000000001E-21</v>
      </c>
      <c r="I6" s="3"/>
      <c r="J6">
        <v>232.61891</v>
      </c>
      <c r="K6" s="3">
        <v>6.2391099999999998E-22</v>
      </c>
      <c r="M6">
        <v>232.60172</v>
      </c>
      <c r="N6" s="3">
        <v>7.8959199999999997E-22</v>
      </c>
      <c r="P6">
        <v>237.41</v>
      </c>
      <c r="Q6" s="3">
        <v>7.9899999999999998E-22</v>
      </c>
      <c r="S6">
        <v>236.82</v>
      </c>
      <c r="T6" s="3">
        <v>1.0029999999999999E-21</v>
      </c>
    </row>
    <row r="7" spans="1:20">
      <c r="A7">
        <v>203</v>
      </c>
      <c r="B7" s="3">
        <v>1.38546E-19</v>
      </c>
      <c r="D7">
        <v>203</v>
      </c>
      <c r="E7" s="3">
        <v>-4.18592E-21</v>
      </c>
      <c r="G7">
        <v>214</v>
      </c>
      <c r="H7" s="3">
        <v>1.83E-21</v>
      </c>
      <c r="I7" s="3"/>
      <c r="J7">
        <v>232.92837</v>
      </c>
      <c r="K7" s="3">
        <v>6.5085700000000001E-22</v>
      </c>
      <c r="M7">
        <v>232.90258</v>
      </c>
      <c r="N7" s="3">
        <v>8.2760200000000004E-22</v>
      </c>
      <c r="P7">
        <v>237.64</v>
      </c>
      <c r="Q7" s="3">
        <v>8.1799999999999996E-22</v>
      </c>
      <c r="S7">
        <v>237.05</v>
      </c>
      <c r="T7" s="3">
        <v>1.0269999999999999E-21</v>
      </c>
    </row>
    <row r="8" spans="1:20">
      <c r="A8">
        <v>204</v>
      </c>
      <c r="B8" s="3">
        <v>1.5115000000000001E-19</v>
      </c>
      <c r="D8">
        <v>204</v>
      </c>
      <c r="E8" s="3">
        <v>-2.4712999999999999E-21</v>
      </c>
      <c r="G8">
        <v>218</v>
      </c>
      <c r="H8" s="3">
        <v>2.2499999999999998E-21</v>
      </c>
      <c r="I8" s="3"/>
      <c r="J8">
        <v>233.23782</v>
      </c>
      <c r="K8" s="3">
        <v>6.7995900000000001E-22</v>
      </c>
      <c r="M8">
        <v>233.20344</v>
      </c>
      <c r="N8" s="3">
        <v>8.7233599999999991E-22</v>
      </c>
      <c r="P8">
        <v>237.86</v>
      </c>
      <c r="Q8" s="3">
        <v>8.3899999999999997E-22</v>
      </c>
      <c r="S8">
        <v>237.27</v>
      </c>
      <c r="T8" s="3">
        <v>1.052E-21</v>
      </c>
    </row>
    <row r="9" spans="1:20">
      <c r="A9">
        <v>205</v>
      </c>
      <c r="B9" s="3">
        <v>1.48381E-19</v>
      </c>
      <c r="D9">
        <v>205</v>
      </c>
      <c r="E9" s="3">
        <v>3.5338800000000004E-21</v>
      </c>
      <c r="G9">
        <v>222</v>
      </c>
      <c r="H9" s="3">
        <v>2.9E-21</v>
      </c>
      <c r="I9" s="3"/>
      <c r="J9">
        <v>233.54728</v>
      </c>
      <c r="K9" s="3">
        <v>7.1269100000000002E-22</v>
      </c>
      <c r="M9">
        <v>233.5043</v>
      </c>
      <c r="N9" s="3">
        <v>9.2378200000000007E-22</v>
      </c>
      <c r="P9">
        <v>238.09</v>
      </c>
      <c r="Q9" s="3">
        <v>8.6000000000000007E-22</v>
      </c>
      <c r="S9">
        <v>237.5</v>
      </c>
      <c r="T9" s="3">
        <v>1.079E-21</v>
      </c>
    </row>
    <row r="10" spans="1:20">
      <c r="A10">
        <v>206</v>
      </c>
      <c r="B10" s="3">
        <v>1.51245E-19</v>
      </c>
      <c r="D10">
        <v>206</v>
      </c>
      <c r="E10" s="3">
        <v>3.0991900000000001E-21</v>
      </c>
      <c r="G10">
        <v>226</v>
      </c>
      <c r="H10" s="3">
        <v>3.91E-21</v>
      </c>
      <c r="I10" s="3"/>
      <c r="J10">
        <v>233.85673</v>
      </c>
      <c r="K10" s="3">
        <v>7.5044799999999996E-22</v>
      </c>
      <c r="M10">
        <v>233.80516</v>
      </c>
      <c r="N10" s="3">
        <v>9.8282099999999996E-22</v>
      </c>
      <c r="P10">
        <v>238.32</v>
      </c>
      <c r="Q10" s="3">
        <v>8.8199999999999996E-22</v>
      </c>
      <c r="S10">
        <v>237.73</v>
      </c>
      <c r="T10" s="3">
        <v>1.1069999999999999E-21</v>
      </c>
    </row>
    <row r="11" spans="1:20">
      <c r="A11">
        <v>207</v>
      </c>
      <c r="B11" s="3">
        <v>1.6556800000000001E-19</v>
      </c>
      <c r="D11">
        <v>207</v>
      </c>
      <c r="E11" s="3">
        <v>-1.2074800000000001E-22</v>
      </c>
      <c r="G11">
        <v>230</v>
      </c>
      <c r="H11" s="3">
        <v>5.3400000000000002E-21</v>
      </c>
      <c r="I11" s="3"/>
      <c r="J11">
        <v>234.16619</v>
      </c>
      <c r="K11" s="3">
        <v>7.9335200000000004E-22</v>
      </c>
      <c r="M11">
        <v>234.10602</v>
      </c>
      <c r="N11" s="3">
        <v>1.0530699999999999E-21</v>
      </c>
      <c r="P11">
        <v>238.55</v>
      </c>
      <c r="Q11" s="3">
        <v>9.0599999999999998E-22</v>
      </c>
      <c r="S11">
        <v>237.96</v>
      </c>
      <c r="T11" s="3">
        <v>1.1360000000000001E-21</v>
      </c>
    </row>
    <row r="12" spans="1:20">
      <c r="A12">
        <v>208</v>
      </c>
      <c r="B12" s="3">
        <v>1.7473400000000001E-19</v>
      </c>
      <c r="D12">
        <v>208</v>
      </c>
      <c r="E12" s="3">
        <v>2.4552E-21</v>
      </c>
      <c r="G12">
        <v>234</v>
      </c>
      <c r="H12" s="3">
        <v>7.4200000000000002E-21</v>
      </c>
      <c r="I12" s="3"/>
      <c r="J12">
        <v>234.47564</v>
      </c>
      <c r="K12" s="3">
        <v>8.4359400000000004E-22</v>
      </c>
      <c r="M12">
        <v>234.40688</v>
      </c>
      <c r="N12" s="3">
        <v>1.1402999999999999E-21</v>
      </c>
      <c r="P12">
        <v>238.78</v>
      </c>
      <c r="Q12" s="3">
        <v>9.3100000000000005E-22</v>
      </c>
      <c r="S12">
        <v>238.18</v>
      </c>
      <c r="T12" s="3">
        <v>1.1669999999999999E-21</v>
      </c>
    </row>
    <row r="13" spans="1:20">
      <c r="A13">
        <v>209</v>
      </c>
      <c r="B13" s="3">
        <v>1.7167899999999999E-19</v>
      </c>
      <c r="D13">
        <v>209</v>
      </c>
      <c r="E13" s="3">
        <v>3.5580299999999998E-21</v>
      </c>
      <c r="G13">
        <v>238</v>
      </c>
      <c r="H13" s="3">
        <v>1.029E-20</v>
      </c>
      <c r="I13" s="3"/>
      <c r="J13">
        <v>234.7851</v>
      </c>
      <c r="K13" s="3">
        <v>9.0319200000000001E-22</v>
      </c>
      <c r="M13">
        <v>234.70774</v>
      </c>
      <c r="N13" s="3">
        <v>1.25231E-21</v>
      </c>
      <c r="P13">
        <v>239.01</v>
      </c>
      <c r="Q13" s="3">
        <v>9.5800000000000007E-22</v>
      </c>
      <c r="S13">
        <v>238.41</v>
      </c>
      <c r="T13" s="3">
        <v>1.2E-21</v>
      </c>
    </row>
    <row r="14" spans="1:20">
      <c r="A14">
        <v>210</v>
      </c>
      <c r="B14" s="3">
        <v>1.77599E-19</v>
      </c>
      <c r="D14">
        <v>210</v>
      </c>
      <c r="E14" s="3">
        <v>1.40872E-21</v>
      </c>
      <c r="G14">
        <v>242</v>
      </c>
      <c r="H14" s="3">
        <v>1.4099999999999999E-20</v>
      </c>
      <c r="I14" s="3"/>
      <c r="J14">
        <v>235.09456</v>
      </c>
      <c r="K14" s="3">
        <v>9.7489300000000001E-22</v>
      </c>
      <c r="M14">
        <v>235.0086</v>
      </c>
      <c r="N14" s="3">
        <v>1.39617E-21</v>
      </c>
      <c r="P14">
        <v>239.24</v>
      </c>
      <c r="Q14" s="3">
        <v>9.8700000000000003E-22</v>
      </c>
      <c r="S14">
        <v>238.64</v>
      </c>
      <c r="T14" s="3">
        <v>1.2349999999999999E-21</v>
      </c>
    </row>
    <row r="15" spans="1:20">
      <c r="A15">
        <v>211</v>
      </c>
      <c r="B15" s="3">
        <v>1.92017E-19</v>
      </c>
      <c r="D15">
        <v>211</v>
      </c>
      <c r="E15" s="3">
        <v>4.10542E-22</v>
      </c>
      <c r="G15">
        <v>246</v>
      </c>
      <c r="H15" s="3">
        <v>1.8859999999999999E-20</v>
      </c>
      <c r="I15" s="3"/>
      <c r="J15">
        <v>235.40401</v>
      </c>
      <c r="K15" s="3">
        <v>1.06697E-21</v>
      </c>
      <c r="M15">
        <v>235.30946</v>
      </c>
      <c r="N15" s="3">
        <v>1.57372E-21</v>
      </c>
      <c r="P15">
        <v>239.47</v>
      </c>
      <c r="Q15" s="3">
        <v>1.017E-21</v>
      </c>
      <c r="S15">
        <v>238.87</v>
      </c>
      <c r="T15" s="3">
        <v>1.2730000000000001E-21</v>
      </c>
    </row>
    <row r="16" spans="1:20">
      <c r="A16">
        <v>212</v>
      </c>
      <c r="B16" s="3">
        <v>2.03284E-19</v>
      </c>
      <c r="D16">
        <v>212</v>
      </c>
      <c r="E16" s="3">
        <v>7.8888500000000001E-22</v>
      </c>
      <c r="G16">
        <v>250</v>
      </c>
      <c r="H16" s="3">
        <v>2.4500000000000001E-20</v>
      </c>
      <c r="I16" s="3"/>
      <c r="J16">
        <v>235.71347</v>
      </c>
      <c r="K16" s="3">
        <v>1.18227E-21</v>
      </c>
      <c r="M16">
        <v>235.61032</v>
      </c>
      <c r="N16" s="3">
        <v>1.80905E-21</v>
      </c>
      <c r="P16">
        <v>239.7</v>
      </c>
      <c r="Q16" s="3">
        <v>1.0500000000000001E-21</v>
      </c>
      <c r="S16">
        <v>239.1</v>
      </c>
      <c r="T16" s="3">
        <v>1.314E-21</v>
      </c>
    </row>
    <row r="17" spans="1:20">
      <c r="A17">
        <v>213</v>
      </c>
      <c r="B17" s="3">
        <v>1.97555E-19</v>
      </c>
      <c r="D17">
        <v>213</v>
      </c>
      <c r="E17" s="3">
        <v>7.4058600000000003E-22</v>
      </c>
      <c r="G17">
        <v>254</v>
      </c>
      <c r="H17" s="3">
        <v>3.0900000000000003E-20</v>
      </c>
      <c r="I17" s="3"/>
      <c r="J17">
        <v>236.02292</v>
      </c>
      <c r="K17" s="3">
        <v>1.33304E-21</v>
      </c>
      <c r="M17">
        <v>235.91117</v>
      </c>
      <c r="N17" s="3">
        <v>2.0822000000000001E-21</v>
      </c>
      <c r="P17">
        <v>239.94</v>
      </c>
      <c r="Q17" s="3">
        <v>1.0860000000000001E-21</v>
      </c>
      <c r="S17">
        <v>239.33</v>
      </c>
      <c r="T17" s="3">
        <v>1.3569999999999999E-21</v>
      </c>
    </row>
    <row r="18" spans="1:20">
      <c r="A18">
        <v>214</v>
      </c>
      <c r="B18" s="3">
        <v>2.12259E-19</v>
      </c>
      <c r="D18">
        <v>214</v>
      </c>
      <c r="E18" s="3">
        <v>3.2440899999999998E-21</v>
      </c>
      <c r="G18">
        <v>258</v>
      </c>
      <c r="H18" s="3">
        <v>3.7400000000000002E-20</v>
      </c>
      <c r="I18" s="3"/>
      <c r="J18">
        <v>236.33238</v>
      </c>
      <c r="K18" s="3">
        <v>1.5233999999999999E-21</v>
      </c>
      <c r="M18">
        <v>236.21203</v>
      </c>
      <c r="N18" s="3">
        <v>2.3601700000000001E-21</v>
      </c>
      <c r="P18">
        <v>240.17</v>
      </c>
      <c r="Q18" s="3">
        <v>1.124E-21</v>
      </c>
      <c r="S18">
        <v>239.56</v>
      </c>
      <c r="T18" s="3">
        <v>1.405E-21</v>
      </c>
    </row>
    <row r="19" spans="1:20">
      <c r="A19">
        <v>215</v>
      </c>
      <c r="B19" s="3">
        <v>2.2199900000000001E-19</v>
      </c>
      <c r="D19">
        <v>215</v>
      </c>
      <c r="E19" s="3">
        <v>2.8174499999999998E-21</v>
      </c>
      <c r="G19">
        <v>262</v>
      </c>
      <c r="H19" s="3">
        <v>4.3900000000000001E-20</v>
      </c>
      <c r="I19" s="3"/>
      <c r="J19">
        <v>236.64183</v>
      </c>
      <c r="K19" s="3">
        <v>1.74753E-21</v>
      </c>
      <c r="M19">
        <v>236.51289</v>
      </c>
      <c r="N19" s="3">
        <v>2.5230699999999999E-21</v>
      </c>
      <c r="P19">
        <v>240.4</v>
      </c>
      <c r="Q19" s="3">
        <v>1.1660000000000001E-21</v>
      </c>
      <c r="S19">
        <v>239.8</v>
      </c>
      <c r="T19" s="3">
        <v>1.4570000000000001E-21</v>
      </c>
    </row>
    <row r="20" spans="1:20">
      <c r="A20">
        <v>216</v>
      </c>
      <c r="B20" s="3">
        <v>2.3803999999999998E-19</v>
      </c>
      <c r="D20">
        <v>216</v>
      </c>
      <c r="E20" s="3">
        <v>1.6099699999999999E-22</v>
      </c>
      <c r="G20">
        <v>266</v>
      </c>
      <c r="H20" s="3">
        <v>4.9599999999999998E-20</v>
      </c>
      <c r="I20" s="3"/>
      <c r="J20">
        <v>236.95129</v>
      </c>
      <c r="K20" s="3">
        <v>1.9708600000000002E-21</v>
      </c>
      <c r="M20">
        <v>236.81375</v>
      </c>
      <c r="N20" s="3">
        <v>2.55441E-21</v>
      </c>
      <c r="P20">
        <v>240.63</v>
      </c>
      <c r="Q20" s="3">
        <v>1.212E-21</v>
      </c>
      <c r="S20">
        <v>240.03</v>
      </c>
      <c r="T20" s="3">
        <v>1.5140000000000001E-21</v>
      </c>
    </row>
    <row r="21" spans="1:20">
      <c r="A21">
        <v>217</v>
      </c>
      <c r="B21" s="3">
        <v>2.27441E-19</v>
      </c>
      <c r="D21">
        <v>217</v>
      </c>
      <c r="E21" s="3">
        <v>1.1108799999999999E-21</v>
      </c>
      <c r="G21">
        <v>270</v>
      </c>
      <c r="H21" s="3">
        <v>5.3999999999999999E-20</v>
      </c>
      <c r="I21" s="3"/>
      <c r="J21">
        <v>237.26074</v>
      </c>
      <c r="K21" s="3">
        <v>2.13529E-21</v>
      </c>
      <c r="M21">
        <v>237.11461</v>
      </c>
      <c r="N21" s="3">
        <v>2.4951800000000001E-21</v>
      </c>
      <c r="P21">
        <v>240.87</v>
      </c>
      <c r="Q21" s="3">
        <v>1.263E-21</v>
      </c>
      <c r="S21">
        <v>240.26</v>
      </c>
      <c r="T21" s="3">
        <v>1.5769999999999999E-21</v>
      </c>
    </row>
    <row r="22" spans="1:20">
      <c r="A22">
        <v>218</v>
      </c>
      <c r="B22" s="3">
        <v>2.4921100000000001E-19</v>
      </c>
      <c r="D22">
        <v>218</v>
      </c>
      <c r="E22" s="3">
        <v>1.8514600000000001E-21</v>
      </c>
      <c r="G22">
        <v>274</v>
      </c>
      <c r="H22" s="3">
        <v>5.6799999999999996E-20</v>
      </c>
      <c r="I22" s="3"/>
      <c r="J22">
        <v>237.5702</v>
      </c>
      <c r="K22" s="3">
        <v>2.2019900000000001E-21</v>
      </c>
      <c r="M22">
        <v>237.41547</v>
      </c>
      <c r="N22" s="3">
        <v>2.4344299999999998E-21</v>
      </c>
      <c r="P22">
        <v>241.1</v>
      </c>
      <c r="Q22" s="3">
        <v>1.32E-21</v>
      </c>
      <c r="S22">
        <v>240.49</v>
      </c>
      <c r="T22" s="3">
        <v>1.647E-21</v>
      </c>
    </row>
    <row r="23" spans="1:20">
      <c r="A23">
        <v>219</v>
      </c>
      <c r="B23" s="3">
        <v>2.5178900000000001E-19</v>
      </c>
      <c r="D23">
        <v>219</v>
      </c>
      <c r="E23" s="3">
        <v>2.2781099999999999E-21</v>
      </c>
      <c r="G23">
        <v>278</v>
      </c>
      <c r="H23" s="3">
        <v>5.7700000000000002E-20</v>
      </c>
      <c r="I23" s="3"/>
      <c r="J23">
        <v>237.87966</v>
      </c>
      <c r="K23" s="3">
        <v>2.1891099999999999E-21</v>
      </c>
      <c r="M23">
        <v>237.71633</v>
      </c>
      <c r="N23" s="3">
        <v>2.4164699999999999E-21</v>
      </c>
      <c r="P23">
        <v>241.34</v>
      </c>
      <c r="Q23" s="3">
        <v>1.385E-21</v>
      </c>
      <c r="S23">
        <v>240.73</v>
      </c>
      <c r="T23" s="3">
        <v>1.7269999999999998E-21</v>
      </c>
    </row>
    <row r="24" spans="1:20">
      <c r="A24">
        <v>220</v>
      </c>
      <c r="B24" s="3">
        <v>2.5665899999999999E-19</v>
      </c>
      <c r="D24">
        <v>220</v>
      </c>
      <c r="E24" s="3">
        <v>2.51155E-21</v>
      </c>
      <c r="G24">
        <v>280</v>
      </c>
      <c r="H24" s="3">
        <v>5.7400000000000004E-20</v>
      </c>
      <c r="I24" s="3"/>
      <c r="J24">
        <v>238.18911</v>
      </c>
      <c r="K24" s="3">
        <v>2.1661099999999999E-21</v>
      </c>
      <c r="M24">
        <v>238.01719</v>
      </c>
      <c r="N24" s="3">
        <v>2.4311100000000001E-21</v>
      </c>
      <c r="P24">
        <v>241.57</v>
      </c>
      <c r="Q24" s="3">
        <v>1.4579999999999999E-21</v>
      </c>
      <c r="S24">
        <v>240.96</v>
      </c>
      <c r="T24" s="3">
        <v>1.818E-21</v>
      </c>
    </row>
    <row r="25" spans="1:20">
      <c r="A25">
        <v>221</v>
      </c>
      <c r="B25" s="3">
        <v>2.63534E-19</v>
      </c>
      <c r="D25">
        <v>221</v>
      </c>
      <c r="E25" s="3">
        <v>2.4954500000000001E-21</v>
      </c>
      <c r="G25">
        <v>281</v>
      </c>
      <c r="H25" s="3">
        <v>5.7199999999999997E-20</v>
      </c>
      <c r="I25" s="3"/>
      <c r="J25">
        <v>238.49857</v>
      </c>
      <c r="K25" s="3">
        <v>2.1761400000000001E-21</v>
      </c>
      <c r="M25">
        <v>238.31805</v>
      </c>
      <c r="N25" s="3">
        <v>2.4535599999999999E-21</v>
      </c>
      <c r="P25">
        <v>241.81</v>
      </c>
      <c r="Q25" s="3">
        <v>1.542E-21</v>
      </c>
      <c r="S25">
        <v>241.2</v>
      </c>
      <c r="T25" s="3">
        <v>1.9239999999999999E-21</v>
      </c>
    </row>
    <row r="26" spans="1:20">
      <c r="A26">
        <v>222</v>
      </c>
      <c r="B26" s="3">
        <v>2.5427200000000001E-19</v>
      </c>
      <c r="D26">
        <v>222</v>
      </c>
      <c r="E26" s="3">
        <v>2.0527099999999999E-21</v>
      </c>
      <c r="G26">
        <v>282</v>
      </c>
      <c r="H26" s="3">
        <v>5.6799999999999996E-20</v>
      </c>
      <c r="I26" s="3"/>
      <c r="J26">
        <v>238.80802</v>
      </c>
      <c r="K26" s="3">
        <v>2.2405E-21</v>
      </c>
      <c r="M26">
        <v>238.61891</v>
      </c>
      <c r="N26" s="3">
        <v>2.4752900000000001E-21</v>
      </c>
      <c r="P26">
        <v>242.04</v>
      </c>
      <c r="Q26" s="3">
        <v>1.64E-21</v>
      </c>
      <c r="S26">
        <v>241.43</v>
      </c>
      <c r="T26" s="3">
        <v>2.0470000000000002E-21</v>
      </c>
    </row>
    <row r="27" spans="1:20">
      <c r="A27">
        <v>223</v>
      </c>
      <c r="B27" s="3">
        <v>2.7709200000000001E-19</v>
      </c>
      <c r="D27">
        <v>223</v>
      </c>
      <c r="E27" s="3">
        <v>3.1394400000000002E-21</v>
      </c>
      <c r="G27">
        <v>283</v>
      </c>
      <c r="H27" s="3">
        <v>5.62E-20</v>
      </c>
      <c r="I27" s="3"/>
      <c r="J27">
        <v>239.11748</v>
      </c>
      <c r="K27" s="3">
        <v>2.3311000000000001E-21</v>
      </c>
      <c r="M27">
        <v>238.91977</v>
      </c>
      <c r="N27" s="3">
        <v>2.5019599999999999E-21</v>
      </c>
      <c r="P27">
        <v>242.28</v>
      </c>
      <c r="Q27" s="3">
        <v>1.7560000000000002E-21</v>
      </c>
      <c r="S27">
        <v>241.67</v>
      </c>
      <c r="T27" s="3">
        <v>2.193E-21</v>
      </c>
    </row>
    <row r="28" spans="1:20">
      <c r="A28">
        <v>224</v>
      </c>
      <c r="B28" s="3">
        <v>2.7671000000000002E-19</v>
      </c>
      <c r="D28">
        <v>224</v>
      </c>
      <c r="E28" s="3">
        <v>2.26201E-21</v>
      </c>
      <c r="G28">
        <v>284</v>
      </c>
      <c r="H28" s="3">
        <v>5.5399999999999997E-20</v>
      </c>
      <c r="I28" s="3"/>
      <c r="J28">
        <v>239.42693</v>
      </c>
      <c r="K28" s="3">
        <v>2.42546E-21</v>
      </c>
      <c r="M28">
        <v>239.22063</v>
      </c>
      <c r="N28" s="3">
        <v>2.54771E-21</v>
      </c>
      <c r="P28">
        <v>242.52</v>
      </c>
      <c r="Q28" s="3">
        <v>1.8929999999999998E-21</v>
      </c>
      <c r="S28">
        <v>241.9</v>
      </c>
      <c r="T28" s="3">
        <v>2.3670000000000001E-21</v>
      </c>
    </row>
    <row r="29" spans="1:20">
      <c r="A29">
        <v>225</v>
      </c>
      <c r="B29" s="3">
        <v>2.7346399999999998E-19</v>
      </c>
      <c r="D29">
        <v>225</v>
      </c>
      <c r="E29" s="3">
        <v>2.3666499999999999E-21</v>
      </c>
      <c r="G29">
        <v>285</v>
      </c>
      <c r="H29" s="3">
        <v>5.44E-20</v>
      </c>
      <c r="I29" s="3"/>
      <c r="J29">
        <v>239.73639</v>
      </c>
      <c r="K29" s="3">
        <v>2.5242500000000001E-21</v>
      </c>
      <c r="M29">
        <v>239.52149</v>
      </c>
      <c r="N29" s="3">
        <v>2.63373E-21</v>
      </c>
      <c r="P29">
        <v>242.75</v>
      </c>
      <c r="Q29" s="3">
        <v>2.057E-21</v>
      </c>
      <c r="S29">
        <v>242.14</v>
      </c>
      <c r="T29" s="3">
        <v>2.573E-21</v>
      </c>
    </row>
    <row r="30" spans="1:20">
      <c r="A30">
        <v>226</v>
      </c>
      <c r="B30" s="3">
        <v>2.9408800000000002E-19</v>
      </c>
      <c r="D30">
        <v>226</v>
      </c>
      <c r="E30" s="3">
        <v>2.4069E-21</v>
      </c>
      <c r="G30">
        <v>286</v>
      </c>
      <c r="H30" s="3">
        <v>5.3500000000000001E-20</v>
      </c>
      <c r="I30" s="3"/>
      <c r="J30">
        <v>240.04585</v>
      </c>
      <c r="K30" s="3">
        <v>2.6414600000000001E-21</v>
      </c>
      <c r="M30">
        <v>239.82235</v>
      </c>
      <c r="N30" s="3">
        <v>2.7722799999999999E-21</v>
      </c>
      <c r="P30">
        <v>242.99</v>
      </c>
      <c r="Q30" s="3">
        <v>2.252E-21</v>
      </c>
      <c r="S30">
        <v>242.37</v>
      </c>
      <c r="T30" s="3">
        <v>2.812E-21</v>
      </c>
    </row>
    <row r="31" spans="1:20">
      <c r="A31">
        <v>227</v>
      </c>
      <c r="B31" s="3">
        <v>2.84063E-19</v>
      </c>
      <c r="D31">
        <v>227</v>
      </c>
      <c r="E31" s="3">
        <v>3.7592800000000003E-21</v>
      </c>
      <c r="G31">
        <v>287</v>
      </c>
      <c r="H31" s="3">
        <v>5.2600000000000001E-20</v>
      </c>
      <c r="I31" s="3"/>
      <c r="J31">
        <v>240.3553</v>
      </c>
      <c r="K31" s="3">
        <v>2.8042999999999999E-21</v>
      </c>
      <c r="M31">
        <v>240.12321</v>
      </c>
      <c r="N31" s="3">
        <v>2.9593800000000001E-21</v>
      </c>
      <c r="P31">
        <v>243.23</v>
      </c>
      <c r="Q31" s="3">
        <v>2.478E-21</v>
      </c>
      <c r="S31">
        <v>242.61</v>
      </c>
      <c r="T31" s="3">
        <v>3.0750000000000001E-21</v>
      </c>
    </row>
    <row r="32" spans="1:20">
      <c r="A32">
        <v>228</v>
      </c>
      <c r="B32" s="3">
        <v>2.7823799999999998E-19</v>
      </c>
      <c r="D32">
        <v>228</v>
      </c>
      <c r="E32" s="3">
        <v>4.0249200000000003E-21</v>
      </c>
      <c r="G32">
        <v>288</v>
      </c>
      <c r="H32" s="3">
        <v>5.1700000000000001E-20</v>
      </c>
      <c r="I32" s="3"/>
      <c r="J32">
        <v>240.66476</v>
      </c>
      <c r="K32" s="3">
        <v>3.04943E-21</v>
      </c>
      <c r="M32">
        <v>240.42407</v>
      </c>
      <c r="N32" s="3">
        <v>3.1601200000000001E-21</v>
      </c>
      <c r="P32">
        <v>243.47</v>
      </c>
      <c r="Q32" s="3">
        <v>2.7269999999999999E-21</v>
      </c>
      <c r="S32">
        <v>242.85</v>
      </c>
      <c r="T32" s="3">
        <v>3.3360000000000001E-21</v>
      </c>
    </row>
    <row r="33" spans="1:20">
      <c r="A33">
        <v>229</v>
      </c>
      <c r="B33" s="3">
        <v>2.76806E-19</v>
      </c>
      <c r="D33">
        <v>229</v>
      </c>
      <c r="E33" s="3">
        <v>4.77356E-21</v>
      </c>
      <c r="G33">
        <v>289</v>
      </c>
      <c r="H33" s="3">
        <v>5.0600000000000001E-20</v>
      </c>
      <c r="I33" s="3"/>
      <c r="J33">
        <v>240.97421</v>
      </c>
      <c r="K33" s="3">
        <v>3.3880899999999999E-21</v>
      </c>
      <c r="M33">
        <v>240.72493</v>
      </c>
      <c r="N33" s="3">
        <v>3.3595099999999998E-21</v>
      </c>
      <c r="P33">
        <v>243.71</v>
      </c>
      <c r="Q33" s="3">
        <v>2.9809999999999998E-21</v>
      </c>
      <c r="S33">
        <v>243.09</v>
      </c>
      <c r="T33" s="3">
        <v>3.5509999999999998E-21</v>
      </c>
    </row>
    <row r="34" spans="1:20">
      <c r="A34">
        <v>230</v>
      </c>
      <c r="B34" s="3">
        <v>2.6811700000000002E-19</v>
      </c>
      <c r="D34">
        <v>230</v>
      </c>
      <c r="E34" s="3">
        <v>4.6769599999999999E-21</v>
      </c>
      <c r="G34">
        <v>290</v>
      </c>
      <c r="H34" s="3">
        <v>4.9400000000000003E-20</v>
      </c>
      <c r="I34" s="3"/>
      <c r="J34">
        <v>241.28367</v>
      </c>
      <c r="K34" s="3">
        <v>3.8044999999999997E-21</v>
      </c>
      <c r="M34">
        <v>241.02579</v>
      </c>
      <c r="N34" s="3">
        <v>3.5626099999999999E-21</v>
      </c>
      <c r="P34">
        <v>243.95</v>
      </c>
      <c r="Q34" s="3">
        <v>3.215E-21</v>
      </c>
      <c r="S34">
        <v>243.33</v>
      </c>
      <c r="T34" s="3">
        <v>3.6799999999999997E-21</v>
      </c>
    </row>
    <row r="35" spans="1:20">
      <c r="A35">
        <v>231</v>
      </c>
      <c r="B35" s="3">
        <v>2.5876E-19</v>
      </c>
      <c r="D35">
        <v>231</v>
      </c>
      <c r="E35" s="3">
        <v>5.0391999999999999E-21</v>
      </c>
      <c r="G35">
        <v>291</v>
      </c>
      <c r="H35" s="3">
        <v>4.7799999999999998E-20</v>
      </c>
      <c r="I35" s="3"/>
      <c r="J35">
        <v>241.59312</v>
      </c>
      <c r="K35" s="3">
        <v>4.2378099999999997E-21</v>
      </c>
      <c r="M35">
        <v>241.32665</v>
      </c>
      <c r="N35" s="3">
        <v>3.8432799999999996E-21</v>
      </c>
      <c r="P35">
        <v>244.19</v>
      </c>
      <c r="Q35" s="3">
        <v>3.4050000000000003E-21</v>
      </c>
      <c r="S35">
        <v>243.56</v>
      </c>
      <c r="T35" s="3">
        <v>3.72E-21</v>
      </c>
    </row>
    <row r="36" spans="1:20">
      <c r="A36">
        <v>232</v>
      </c>
      <c r="B36" s="3">
        <v>2.5169400000000002E-19</v>
      </c>
      <c r="D36">
        <v>232</v>
      </c>
      <c r="E36" s="3">
        <v>5.7234400000000001E-21</v>
      </c>
      <c r="G36">
        <v>292</v>
      </c>
      <c r="H36" s="3">
        <v>4.5999999999999998E-20</v>
      </c>
      <c r="I36" s="3"/>
      <c r="J36">
        <v>241.90258</v>
      </c>
      <c r="K36" s="3">
        <v>4.5665400000000002E-21</v>
      </c>
      <c r="M36">
        <v>241.62751</v>
      </c>
      <c r="N36" s="3">
        <v>4.2399100000000003E-21</v>
      </c>
      <c r="P36">
        <v>244.43</v>
      </c>
      <c r="Q36" s="3">
        <v>3.5379999999999997E-21</v>
      </c>
      <c r="S36">
        <v>243.8</v>
      </c>
      <c r="T36" s="3">
        <v>3.7100000000000001E-21</v>
      </c>
    </row>
    <row r="37" spans="1:20">
      <c r="A37">
        <v>233</v>
      </c>
      <c r="B37" s="3">
        <v>2.30306E-19</v>
      </c>
      <c r="D37">
        <v>233</v>
      </c>
      <c r="E37" s="3">
        <v>6.6652699999999998E-21</v>
      </c>
      <c r="G37">
        <v>293</v>
      </c>
      <c r="H37" s="3">
        <v>4.4199999999999999E-20</v>
      </c>
      <c r="I37" s="3"/>
      <c r="J37">
        <v>242.21203</v>
      </c>
      <c r="K37" s="3">
        <v>4.7629000000000001E-21</v>
      </c>
      <c r="M37">
        <v>241.92837</v>
      </c>
      <c r="N37" s="3">
        <v>4.7715900000000002E-21</v>
      </c>
      <c r="P37">
        <v>244.67</v>
      </c>
      <c r="Q37" s="3">
        <v>3.601E-21</v>
      </c>
      <c r="S37">
        <v>244.04</v>
      </c>
      <c r="T37" s="3">
        <v>3.7010000000000003E-21</v>
      </c>
    </row>
    <row r="38" spans="1:20">
      <c r="A38">
        <v>234</v>
      </c>
      <c r="B38" s="3">
        <v>2.3202399999999998E-19</v>
      </c>
      <c r="D38">
        <v>234</v>
      </c>
      <c r="E38" s="3">
        <v>6.6733200000000002E-21</v>
      </c>
      <c r="G38">
        <v>294</v>
      </c>
      <c r="H38" s="3">
        <v>4.2399999999999999E-20</v>
      </c>
      <c r="I38" s="3"/>
      <c r="J38">
        <v>242.52149</v>
      </c>
      <c r="K38" s="3">
        <v>4.9018999999999999E-21</v>
      </c>
      <c r="M38">
        <v>242.22923</v>
      </c>
      <c r="N38" s="3">
        <v>5.4260899999999999E-21</v>
      </c>
      <c r="P38">
        <v>244.91</v>
      </c>
      <c r="Q38" s="3">
        <v>3.5940000000000003E-21</v>
      </c>
      <c r="S38">
        <v>244.28</v>
      </c>
      <c r="T38" s="3">
        <v>3.732E-21</v>
      </c>
    </row>
    <row r="39" spans="1:20">
      <c r="A39">
        <v>235</v>
      </c>
      <c r="B39" s="3">
        <v>2.2963700000000001E-19</v>
      </c>
      <c r="D39">
        <v>235</v>
      </c>
      <c r="E39" s="3">
        <v>6.8826200000000002E-21</v>
      </c>
      <c r="G39">
        <v>295</v>
      </c>
      <c r="H39" s="3">
        <v>4.08E-20</v>
      </c>
      <c r="I39" s="3"/>
      <c r="J39">
        <v>242.83095</v>
      </c>
      <c r="K39" s="3">
        <v>5.08203E-21</v>
      </c>
      <c r="M39">
        <v>242.53009</v>
      </c>
      <c r="N39" s="3">
        <v>6.0723299999999998E-21</v>
      </c>
      <c r="P39">
        <v>245.15</v>
      </c>
      <c r="Q39" s="3">
        <v>3.5470000000000003E-21</v>
      </c>
      <c r="S39">
        <v>244.53</v>
      </c>
      <c r="T39" s="3">
        <v>3.8229999999999997E-21</v>
      </c>
    </row>
    <row r="40" spans="1:20">
      <c r="A40">
        <v>236</v>
      </c>
      <c r="B40" s="3">
        <v>2.1789300000000001E-19</v>
      </c>
      <c r="D40">
        <v>236</v>
      </c>
      <c r="E40" s="3">
        <v>8.09009E-21</v>
      </c>
      <c r="G40">
        <v>296</v>
      </c>
      <c r="H40" s="3">
        <v>3.9299999999999999E-20</v>
      </c>
      <c r="I40" s="3"/>
      <c r="J40">
        <v>243.1404</v>
      </c>
      <c r="K40" s="3">
        <v>5.3223000000000002E-21</v>
      </c>
      <c r="M40">
        <v>242.83095</v>
      </c>
      <c r="N40" s="3">
        <v>6.6175100000000003E-21</v>
      </c>
      <c r="P40">
        <v>245.4</v>
      </c>
      <c r="Q40" s="3">
        <v>3.5009999999999996E-21</v>
      </c>
      <c r="S40">
        <v>244.77</v>
      </c>
      <c r="T40" s="3">
        <v>3.9860000000000002E-21</v>
      </c>
    </row>
    <row r="41" spans="1:20">
      <c r="A41">
        <v>237</v>
      </c>
      <c r="B41" s="3">
        <v>2.0844000000000001E-19</v>
      </c>
      <c r="D41">
        <v>237</v>
      </c>
      <c r="E41" s="3">
        <v>8.5891800000000002E-21</v>
      </c>
      <c r="G41">
        <v>297</v>
      </c>
      <c r="H41" s="3">
        <v>3.79E-20</v>
      </c>
      <c r="I41" s="3"/>
      <c r="J41">
        <v>243.44986</v>
      </c>
      <c r="K41" s="3">
        <v>5.5377700000000003E-21</v>
      </c>
      <c r="M41">
        <v>243.13181</v>
      </c>
      <c r="N41" s="3">
        <v>7.0072800000000005E-21</v>
      </c>
      <c r="P41">
        <v>245.64</v>
      </c>
      <c r="Q41" s="3">
        <v>3.4919999999999998E-21</v>
      </c>
      <c r="S41">
        <v>245.01</v>
      </c>
      <c r="T41" s="3">
        <v>4.2269999999999997E-21</v>
      </c>
    </row>
    <row r="42" spans="1:20">
      <c r="A42">
        <v>238</v>
      </c>
      <c r="B42" s="3">
        <v>1.84569E-19</v>
      </c>
      <c r="D42">
        <v>238</v>
      </c>
      <c r="E42" s="3">
        <v>9.9898600000000002E-21</v>
      </c>
      <c r="G42">
        <v>298</v>
      </c>
      <c r="H42" s="3">
        <v>3.6500000000000002E-20</v>
      </c>
      <c r="I42" s="3"/>
      <c r="J42">
        <v>243.75931</v>
      </c>
      <c r="K42" s="3">
        <v>5.6032099999999996E-21</v>
      </c>
      <c r="M42">
        <v>243.43266</v>
      </c>
      <c r="N42" s="3">
        <v>7.1750699999999998E-21</v>
      </c>
      <c r="P42">
        <v>245.88</v>
      </c>
      <c r="Q42" s="3">
        <v>3.5360000000000004E-21</v>
      </c>
      <c r="S42">
        <v>245.25</v>
      </c>
      <c r="T42" s="3">
        <v>4.552E-21</v>
      </c>
    </row>
    <row r="43" spans="1:20">
      <c r="A43">
        <v>239</v>
      </c>
      <c r="B43" s="3">
        <v>1.53919E-19</v>
      </c>
      <c r="D43">
        <v>239</v>
      </c>
      <c r="E43" s="3">
        <v>1.0497E-20</v>
      </c>
      <c r="G43">
        <v>299</v>
      </c>
      <c r="H43" s="3">
        <v>3.48E-20</v>
      </c>
      <c r="I43" s="3"/>
      <c r="J43">
        <v>244.06877</v>
      </c>
      <c r="K43" s="3">
        <v>5.5023199999999998E-21</v>
      </c>
      <c r="M43">
        <v>243.73352</v>
      </c>
      <c r="N43" s="3">
        <v>7.1517199999999996E-21</v>
      </c>
      <c r="P43">
        <v>246.13</v>
      </c>
      <c r="Q43" s="3">
        <v>3.6410000000000002E-21</v>
      </c>
      <c r="S43">
        <v>245.49</v>
      </c>
      <c r="T43" s="3">
        <v>4.9610000000000003E-21</v>
      </c>
    </row>
    <row r="44" spans="1:20">
      <c r="A44">
        <v>240</v>
      </c>
      <c r="B44" s="3">
        <v>1.23555E-19</v>
      </c>
      <c r="D44">
        <v>240</v>
      </c>
      <c r="E44" s="3">
        <v>1.15837E-20</v>
      </c>
      <c r="G44">
        <v>300</v>
      </c>
      <c r="H44" s="3">
        <v>3.3E-20</v>
      </c>
      <c r="I44" s="3"/>
      <c r="J44">
        <v>244.37822</v>
      </c>
      <c r="K44" s="3">
        <v>5.3247600000000003E-21</v>
      </c>
      <c r="M44">
        <v>244.03438</v>
      </c>
      <c r="N44" s="3">
        <v>7.0602099999999993E-21</v>
      </c>
      <c r="P44">
        <v>246.37</v>
      </c>
      <c r="Q44" s="3">
        <v>3.8060000000000001E-21</v>
      </c>
      <c r="S44">
        <v>245.74</v>
      </c>
      <c r="T44" s="3">
        <v>5.4429999999999999E-21</v>
      </c>
    </row>
    <row r="45" spans="1:20">
      <c r="A45">
        <v>241</v>
      </c>
      <c r="B45" s="3">
        <v>9.5578700000000004E-20</v>
      </c>
      <c r="D45">
        <v>241</v>
      </c>
      <c r="E45" s="3">
        <v>1.2734900000000001E-20</v>
      </c>
      <c r="G45">
        <v>301</v>
      </c>
      <c r="H45" s="3">
        <v>3.1E-20</v>
      </c>
      <c r="I45" s="3"/>
      <c r="J45">
        <v>244.68768</v>
      </c>
      <c r="K45" s="3">
        <v>5.2275199999999997E-21</v>
      </c>
      <c r="M45">
        <v>244.33524</v>
      </c>
      <c r="N45" s="3">
        <v>7.0251600000000003E-21</v>
      </c>
      <c r="P45">
        <v>246.62</v>
      </c>
      <c r="Q45" s="3">
        <v>4.0340000000000003E-21</v>
      </c>
      <c r="S45">
        <v>245.98</v>
      </c>
      <c r="T45" s="3">
        <v>5.9700000000000002E-21</v>
      </c>
    </row>
    <row r="46" spans="1:20">
      <c r="A46">
        <v>242</v>
      </c>
      <c r="B46" s="3">
        <v>7.5527199999999998E-20</v>
      </c>
      <c r="D46">
        <v>242</v>
      </c>
      <c r="E46" s="3">
        <v>1.29361E-20</v>
      </c>
      <c r="G46">
        <v>302</v>
      </c>
      <c r="H46" s="3">
        <v>2.8900000000000002E-20</v>
      </c>
      <c r="I46" s="3"/>
      <c r="J46">
        <v>244.99713</v>
      </c>
      <c r="K46" s="3">
        <v>5.3015699999999997E-21</v>
      </c>
      <c r="M46">
        <v>244.6361</v>
      </c>
      <c r="N46" s="3">
        <v>7.1097199999999999E-21</v>
      </c>
      <c r="P46">
        <v>246.86</v>
      </c>
      <c r="Q46" s="3">
        <v>4.3359999999999998E-21</v>
      </c>
      <c r="S46">
        <v>246.23</v>
      </c>
      <c r="T46" s="3">
        <v>6.502E-21</v>
      </c>
    </row>
    <row r="47" spans="1:20">
      <c r="A47">
        <v>243</v>
      </c>
      <c r="B47" s="3">
        <v>6.1491200000000004E-20</v>
      </c>
      <c r="D47">
        <v>243</v>
      </c>
      <c r="E47" s="3">
        <v>1.5125700000000001E-20</v>
      </c>
      <c r="G47">
        <v>303</v>
      </c>
      <c r="H47" s="3">
        <v>2.6899999999999999E-20</v>
      </c>
      <c r="I47" s="3"/>
      <c r="J47">
        <v>245.30659</v>
      </c>
      <c r="K47" s="3">
        <v>5.5878700000000001E-21</v>
      </c>
      <c r="M47">
        <v>244.93696</v>
      </c>
      <c r="N47" s="3">
        <v>7.3002199999999996E-21</v>
      </c>
      <c r="P47">
        <v>247.11</v>
      </c>
      <c r="Q47" s="3">
        <v>4.7210000000000001E-21</v>
      </c>
      <c r="S47">
        <v>246.47</v>
      </c>
      <c r="T47" s="3">
        <v>7.0050000000000002E-21</v>
      </c>
    </row>
    <row r="48" spans="1:20">
      <c r="A48">
        <v>244</v>
      </c>
      <c r="B48" s="3">
        <v>5.1083500000000002E-20</v>
      </c>
      <c r="D48">
        <v>244</v>
      </c>
      <c r="E48" s="3">
        <v>1.5367200000000001E-20</v>
      </c>
      <c r="G48">
        <v>304</v>
      </c>
      <c r="H48" s="3">
        <v>2.4999999999999999E-20</v>
      </c>
      <c r="I48" s="3"/>
      <c r="J48">
        <v>245.61605</v>
      </c>
      <c r="K48" s="3">
        <v>6.1047399999999998E-21</v>
      </c>
      <c r="M48">
        <v>245.23782</v>
      </c>
      <c r="N48" s="3">
        <v>7.5911499999999999E-21</v>
      </c>
      <c r="P48">
        <v>247.35</v>
      </c>
      <c r="Q48" s="3">
        <v>5.1980000000000002E-21</v>
      </c>
      <c r="S48">
        <v>246.72</v>
      </c>
      <c r="T48" s="3">
        <v>7.4700000000000003E-21</v>
      </c>
    </row>
    <row r="49" spans="1:20">
      <c r="A49">
        <v>245</v>
      </c>
      <c r="B49" s="3">
        <v>4.3540400000000001E-20</v>
      </c>
      <c r="D49">
        <v>245</v>
      </c>
      <c r="E49" s="3">
        <v>1.7178400000000001E-20</v>
      </c>
      <c r="G49">
        <v>305</v>
      </c>
      <c r="H49" s="3">
        <v>2.33E-20</v>
      </c>
      <c r="I49" s="3"/>
      <c r="J49">
        <v>245.9255</v>
      </c>
      <c r="K49" s="3">
        <v>6.8468100000000001E-21</v>
      </c>
      <c r="M49">
        <v>245.53868</v>
      </c>
      <c r="N49" s="3">
        <v>8.0005699999999997E-21</v>
      </c>
      <c r="P49">
        <v>247.6</v>
      </c>
      <c r="Q49" s="3">
        <v>5.7599999999999997E-21</v>
      </c>
      <c r="S49">
        <v>246.96</v>
      </c>
      <c r="T49" s="3">
        <v>7.9090000000000003E-21</v>
      </c>
    </row>
    <row r="50" spans="1:20">
      <c r="A50">
        <v>246</v>
      </c>
      <c r="B50" s="3">
        <v>3.9720999999999997E-20</v>
      </c>
      <c r="D50">
        <v>246</v>
      </c>
      <c r="E50" s="3">
        <v>1.77177E-20</v>
      </c>
      <c r="G50">
        <v>306</v>
      </c>
      <c r="H50" s="3">
        <v>2.1700000000000001E-20</v>
      </c>
      <c r="I50" s="3"/>
      <c r="J50">
        <v>246.23496</v>
      </c>
      <c r="K50" s="3">
        <v>7.6780999999999996E-21</v>
      </c>
      <c r="M50">
        <v>245.83954</v>
      </c>
      <c r="N50" s="3">
        <v>8.5277800000000001E-21</v>
      </c>
      <c r="P50">
        <v>247.85</v>
      </c>
      <c r="Q50" s="3">
        <v>6.3760000000000003E-21</v>
      </c>
      <c r="S50">
        <v>247.21</v>
      </c>
      <c r="T50" s="3">
        <v>8.3500000000000003E-21</v>
      </c>
    </row>
    <row r="51" spans="1:20">
      <c r="A51">
        <v>247</v>
      </c>
      <c r="B51" s="3">
        <v>3.8288800000000001E-20</v>
      </c>
      <c r="D51">
        <v>247</v>
      </c>
      <c r="E51" s="3">
        <v>1.9432299999999999E-20</v>
      </c>
      <c r="G51">
        <v>307</v>
      </c>
      <c r="H51" s="3">
        <v>2.02E-20</v>
      </c>
      <c r="I51" s="3"/>
      <c r="J51">
        <v>246.54441</v>
      </c>
      <c r="K51" s="3">
        <v>8.4700799999999998E-21</v>
      </c>
      <c r="M51">
        <v>246.1404</v>
      </c>
      <c r="N51" s="3">
        <v>9.2311199999999995E-21</v>
      </c>
      <c r="P51">
        <v>248.1</v>
      </c>
      <c r="Q51" s="3">
        <v>7.001E-21</v>
      </c>
      <c r="S51">
        <v>247.45</v>
      </c>
      <c r="T51" s="3">
        <v>8.8060000000000006E-21</v>
      </c>
    </row>
    <row r="52" spans="1:20">
      <c r="A52">
        <v>248</v>
      </c>
      <c r="B52" s="3">
        <v>3.6761000000000003E-20</v>
      </c>
      <c r="D52">
        <v>248</v>
      </c>
      <c r="E52" s="3">
        <v>2.1002000000000001E-20</v>
      </c>
      <c r="G52">
        <v>308</v>
      </c>
      <c r="H52" s="3">
        <v>1.8759999999999999E-20</v>
      </c>
      <c r="I52" s="3"/>
      <c r="J52">
        <v>246.85387</v>
      </c>
      <c r="K52" s="3">
        <v>8.9640799999999995E-21</v>
      </c>
      <c r="M52">
        <v>246.44126</v>
      </c>
      <c r="N52" s="3">
        <v>1.00471E-20</v>
      </c>
      <c r="P52">
        <v>248.35</v>
      </c>
      <c r="Q52" s="3">
        <v>7.5909999999999997E-21</v>
      </c>
      <c r="S52">
        <v>247.7</v>
      </c>
      <c r="T52" s="3">
        <v>9.2650000000000003E-21</v>
      </c>
    </row>
    <row r="53" spans="1:20">
      <c r="A53">
        <v>249</v>
      </c>
      <c r="B53" s="3">
        <v>3.5997200000000002E-20</v>
      </c>
      <c r="D53">
        <v>249</v>
      </c>
      <c r="E53" s="3">
        <v>2.1428700000000001E-20</v>
      </c>
      <c r="G53">
        <v>309</v>
      </c>
      <c r="H53" s="3">
        <v>1.7269999999999999E-20</v>
      </c>
      <c r="I53" s="3"/>
      <c r="J53">
        <v>247.16332</v>
      </c>
      <c r="K53" s="3">
        <v>9.1400299999999995E-21</v>
      </c>
      <c r="M53">
        <v>246.74212</v>
      </c>
      <c r="N53" s="3">
        <v>1.0894299999999999E-20</v>
      </c>
      <c r="P53">
        <v>248.59</v>
      </c>
      <c r="Q53" s="3">
        <v>8.13E-21</v>
      </c>
      <c r="S53">
        <v>247.95</v>
      </c>
      <c r="T53" s="3">
        <v>9.6659999999999994E-21</v>
      </c>
    </row>
    <row r="54" spans="1:20">
      <c r="A54">
        <v>250</v>
      </c>
      <c r="B54" s="3">
        <v>3.6283600000000002E-20</v>
      </c>
      <c r="D54">
        <v>250</v>
      </c>
      <c r="E54" s="3">
        <v>2.4093200000000001E-20</v>
      </c>
      <c r="G54">
        <v>310</v>
      </c>
      <c r="H54" s="3">
        <v>1.5749999999999999E-20</v>
      </c>
      <c r="I54" s="3"/>
      <c r="J54">
        <v>247.47278</v>
      </c>
      <c r="K54" s="3">
        <v>9.1425299999999993E-21</v>
      </c>
      <c r="M54">
        <v>247.04298</v>
      </c>
      <c r="N54" s="3">
        <v>1.15936E-20</v>
      </c>
      <c r="P54">
        <v>248.84</v>
      </c>
      <c r="Q54" s="3">
        <v>8.6230000000000003E-21</v>
      </c>
      <c r="S54">
        <v>248.2</v>
      </c>
      <c r="T54" s="3">
        <v>9.9270000000000001E-21</v>
      </c>
    </row>
    <row r="55" spans="1:20">
      <c r="A55">
        <v>251</v>
      </c>
      <c r="B55" s="3">
        <v>3.65701E-20</v>
      </c>
      <c r="D55">
        <v>251</v>
      </c>
      <c r="E55" s="3">
        <v>2.5526099999999999E-20</v>
      </c>
      <c r="G55">
        <v>311</v>
      </c>
      <c r="H55" s="3">
        <v>1.4229999999999999E-20</v>
      </c>
      <c r="I55" s="3"/>
      <c r="J55">
        <v>247.78223</v>
      </c>
      <c r="K55" s="3">
        <v>9.1724600000000004E-21</v>
      </c>
      <c r="M55">
        <v>247.34384</v>
      </c>
      <c r="N55" s="3">
        <v>1.2057100000000001E-20</v>
      </c>
      <c r="P55">
        <v>249.09</v>
      </c>
      <c r="Q55" s="3">
        <v>9.0669999999999998E-21</v>
      </c>
      <c r="S55">
        <v>248.45</v>
      </c>
      <c r="T55" s="3">
        <v>1.0015E-20</v>
      </c>
    </row>
    <row r="56" spans="1:20">
      <c r="A56">
        <v>252</v>
      </c>
      <c r="B56" s="3">
        <v>3.6188099999999998E-20</v>
      </c>
      <c r="D56">
        <v>252</v>
      </c>
      <c r="E56" s="3">
        <v>2.7643199999999998E-20</v>
      </c>
      <c r="G56">
        <v>312</v>
      </c>
      <c r="H56" s="3">
        <v>1.276E-20</v>
      </c>
      <c r="I56" s="3"/>
      <c r="J56">
        <v>248.09169</v>
      </c>
      <c r="K56" s="3">
        <v>9.4164400000000006E-21</v>
      </c>
      <c r="M56">
        <v>247.6447</v>
      </c>
      <c r="N56" s="3">
        <v>1.24227E-20</v>
      </c>
      <c r="P56">
        <v>249.34</v>
      </c>
      <c r="Q56" s="3">
        <v>9.4599999999999999E-21</v>
      </c>
      <c r="S56">
        <v>248.69</v>
      </c>
      <c r="T56" s="3">
        <v>9.9949999999999999E-21</v>
      </c>
    </row>
    <row r="57" spans="1:20">
      <c r="A57">
        <v>253</v>
      </c>
      <c r="B57" s="3">
        <v>3.6951999999999997E-20</v>
      </c>
      <c r="D57">
        <v>253</v>
      </c>
      <c r="E57" s="3">
        <v>2.9301400000000002E-20</v>
      </c>
      <c r="G57">
        <v>313</v>
      </c>
      <c r="H57" s="3">
        <v>1.136E-20</v>
      </c>
      <c r="I57" s="3"/>
      <c r="J57">
        <v>248.40115</v>
      </c>
      <c r="K57" s="3">
        <v>9.8560199999999996E-21</v>
      </c>
      <c r="M57">
        <v>247.94556</v>
      </c>
      <c r="N57" s="3">
        <v>1.28156E-20</v>
      </c>
      <c r="P57">
        <v>249.6</v>
      </c>
      <c r="Q57" s="3">
        <v>9.8229999999999995E-21</v>
      </c>
      <c r="S57">
        <v>248.94</v>
      </c>
      <c r="T57" s="3">
        <v>9.9869999999999994E-21</v>
      </c>
    </row>
    <row r="58" spans="1:20">
      <c r="A58">
        <v>254</v>
      </c>
      <c r="B58" s="3">
        <v>3.8288800000000001E-20</v>
      </c>
      <c r="D58">
        <v>254</v>
      </c>
      <c r="E58" s="3">
        <v>3.1273599999999999E-20</v>
      </c>
      <c r="G58">
        <v>314</v>
      </c>
      <c r="H58" s="3">
        <v>1.0090000000000001E-20</v>
      </c>
      <c r="I58" s="3"/>
      <c r="J58">
        <v>248.7106</v>
      </c>
      <c r="K58" s="3">
        <v>1.04237E-20</v>
      </c>
      <c r="M58">
        <v>248.24642</v>
      </c>
      <c r="N58" s="3">
        <v>1.3308099999999999E-20</v>
      </c>
      <c r="P58">
        <v>249.85</v>
      </c>
      <c r="Q58" s="3">
        <v>1.0181E-20</v>
      </c>
      <c r="S58">
        <v>249.19</v>
      </c>
      <c r="T58" s="3">
        <v>1.0084E-20</v>
      </c>
    </row>
    <row r="59" spans="1:20">
      <c r="A59">
        <v>255</v>
      </c>
      <c r="B59" s="3">
        <v>3.8384299999999998E-20</v>
      </c>
      <c r="D59">
        <v>255</v>
      </c>
      <c r="E59" s="3">
        <v>3.2988300000000003E-20</v>
      </c>
      <c r="G59">
        <v>315</v>
      </c>
      <c r="H59" s="3">
        <v>8.9599999999999998E-21</v>
      </c>
      <c r="I59" s="3"/>
      <c r="J59">
        <v>249.02006</v>
      </c>
      <c r="K59" s="3">
        <v>1.10317E-20</v>
      </c>
      <c r="M59">
        <v>248.54728</v>
      </c>
      <c r="N59" s="3">
        <v>1.3902100000000001E-20</v>
      </c>
      <c r="P59">
        <v>250.1</v>
      </c>
      <c r="Q59" s="3">
        <v>1.0518000000000001E-20</v>
      </c>
      <c r="S59">
        <v>249.45</v>
      </c>
      <c r="T59" s="3">
        <v>1.0318999999999999E-20</v>
      </c>
    </row>
    <row r="60" spans="1:20">
      <c r="A60">
        <v>256</v>
      </c>
      <c r="B60" s="3">
        <v>3.9911999999999998E-20</v>
      </c>
      <c r="D60">
        <v>256</v>
      </c>
      <c r="E60" s="3">
        <v>3.4260100000000003E-20</v>
      </c>
      <c r="G60">
        <v>316</v>
      </c>
      <c r="H60" s="3">
        <v>7.94E-21</v>
      </c>
      <c r="I60" s="3"/>
      <c r="J60">
        <v>249.32951</v>
      </c>
      <c r="K60" s="3">
        <v>1.16362E-20</v>
      </c>
      <c r="M60">
        <v>248.84814</v>
      </c>
      <c r="N60" s="3">
        <v>1.46156E-20</v>
      </c>
      <c r="P60">
        <v>250.35</v>
      </c>
      <c r="Q60" s="3">
        <v>1.0786E-20</v>
      </c>
      <c r="S60">
        <v>249.7</v>
      </c>
      <c r="T60" s="3">
        <v>1.0683E-20</v>
      </c>
    </row>
    <row r="61" spans="1:20">
      <c r="A61">
        <v>257</v>
      </c>
      <c r="B61" s="3">
        <v>4.05804E-20</v>
      </c>
      <c r="D61">
        <v>257</v>
      </c>
      <c r="E61" s="3">
        <v>3.6328900000000001E-20</v>
      </c>
      <c r="G61">
        <v>317</v>
      </c>
      <c r="H61" s="3">
        <v>6.9700000000000003E-21</v>
      </c>
      <c r="I61" s="3"/>
      <c r="J61">
        <v>249.63897</v>
      </c>
      <c r="K61" s="3">
        <v>1.22529E-20</v>
      </c>
      <c r="M61">
        <v>249.149</v>
      </c>
      <c r="N61" s="3">
        <v>1.54395E-20</v>
      </c>
      <c r="P61">
        <v>250.6</v>
      </c>
      <c r="Q61" s="3">
        <v>1.0973999999999999E-20</v>
      </c>
      <c r="S61">
        <v>249.95</v>
      </c>
      <c r="T61" s="3">
        <v>1.1169E-20</v>
      </c>
    </row>
    <row r="62" spans="1:20">
      <c r="A62">
        <v>258</v>
      </c>
      <c r="B62" s="3">
        <v>4.1153299999999998E-20</v>
      </c>
      <c r="D62">
        <v>258</v>
      </c>
      <c r="E62" s="3">
        <v>3.7874500000000003E-20</v>
      </c>
      <c r="G62">
        <v>318</v>
      </c>
      <c r="H62" s="3">
        <v>6.11E-21</v>
      </c>
      <c r="I62" s="3"/>
      <c r="J62">
        <v>249.94842</v>
      </c>
      <c r="K62" s="3">
        <v>1.289E-20</v>
      </c>
      <c r="M62">
        <v>249.44986</v>
      </c>
      <c r="N62" s="3">
        <v>1.6367500000000001E-20</v>
      </c>
      <c r="P62">
        <v>250.86</v>
      </c>
      <c r="Q62" s="3">
        <v>1.1137999999999999E-20</v>
      </c>
      <c r="S62">
        <v>250.2</v>
      </c>
      <c r="T62" s="3">
        <v>1.1809E-20</v>
      </c>
    </row>
    <row r="63" spans="1:20">
      <c r="A63">
        <v>259</v>
      </c>
      <c r="B63" s="3">
        <v>4.4017800000000002E-20</v>
      </c>
      <c r="D63">
        <v>259</v>
      </c>
      <c r="E63" s="3">
        <v>4.0241200000000003E-20</v>
      </c>
      <c r="G63">
        <v>319</v>
      </c>
      <c r="H63" s="3">
        <v>5.3099999999999998E-21</v>
      </c>
      <c r="I63" s="3"/>
      <c r="J63">
        <v>250.25788</v>
      </c>
      <c r="K63" s="3">
        <v>1.35036E-20</v>
      </c>
      <c r="M63">
        <v>249.75072</v>
      </c>
      <c r="N63" s="3">
        <v>1.7316800000000001E-20</v>
      </c>
      <c r="P63">
        <v>251.11</v>
      </c>
      <c r="Q63" s="3">
        <v>1.1355E-20</v>
      </c>
      <c r="S63">
        <v>250.45</v>
      </c>
      <c r="T63" s="3">
        <v>1.2664E-20</v>
      </c>
    </row>
    <row r="64" spans="1:20">
      <c r="A64">
        <v>260</v>
      </c>
      <c r="B64" s="3">
        <v>4.45907E-20</v>
      </c>
      <c r="D64">
        <v>260</v>
      </c>
      <c r="E64" s="3">
        <v>4.2720499999999998E-20</v>
      </c>
      <c r="G64">
        <v>320</v>
      </c>
      <c r="H64" s="3">
        <v>4.5700000000000003E-21</v>
      </c>
      <c r="I64" s="3"/>
      <c r="J64">
        <v>250.56734</v>
      </c>
      <c r="K64" s="3">
        <v>1.4084399999999999E-20</v>
      </c>
      <c r="M64">
        <v>250.05158</v>
      </c>
      <c r="N64" s="3">
        <v>1.81237E-20</v>
      </c>
      <c r="P64">
        <v>251.37</v>
      </c>
      <c r="Q64" s="3">
        <v>1.1643E-20</v>
      </c>
      <c r="S64">
        <v>250.71</v>
      </c>
      <c r="T64" s="3">
        <v>1.3771E-20</v>
      </c>
    </row>
    <row r="65" spans="1:20">
      <c r="A65">
        <v>261</v>
      </c>
      <c r="B65" s="3">
        <v>4.6213899999999997E-20</v>
      </c>
      <c r="D65">
        <v>261</v>
      </c>
      <c r="E65" s="3">
        <v>4.2921799999999998E-20</v>
      </c>
      <c r="G65">
        <v>321</v>
      </c>
      <c r="H65" s="3">
        <v>3.8900000000000002E-21</v>
      </c>
      <c r="I65" s="3"/>
      <c r="J65">
        <v>250.87679</v>
      </c>
      <c r="K65" s="3">
        <v>1.4583699999999999E-20</v>
      </c>
      <c r="M65">
        <v>250.35244</v>
      </c>
      <c r="N65" s="3">
        <v>1.87325E-20</v>
      </c>
      <c r="P65">
        <v>251.62</v>
      </c>
      <c r="Q65" s="3">
        <v>1.196E-20</v>
      </c>
      <c r="S65">
        <v>250.96</v>
      </c>
      <c r="T65" s="3">
        <v>1.5084000000000001E-20</v>
      </c>
    </row>
    <row r="66" spans="1:20">
      <c r="A66">
        <v>262</v>
      </c>
      <c r="B66" s="3">
        <v>4.76461E-20</v>
      </c>
      <c r="D66">
        <v>262</v>
      </c>
      <c r="E66" s="3">
        <v>4.5223999999999997E-20</v>
      </c>
      <c r="G66">
        <v>322</v>
      </c>
      <c r="H66" s="3">
        <v>3.28E-21</v>
      </c>
      <c r="I66" s="3"/>
      <c r="J66">
        <v>251.18625</v>
      </c>
      <c r="K66" s="3">
        <v>1.49999E-20</v>
      </c>
      <c r="M66">
        <v>250.6533</v>
      </c>
      <c r="N66" s="3">
        <v>1.92311E-20</v>
      </c>
      <c r="P66">
        <v>251.88</v>
      </c>
      <c r="Q66" s="3">
        <v>1.226E-20</v>
      </c>
      <c r="S66">
        <v>251.21</v>
      </c>
      <c r="T66" s="3">
        <v>1.6451000000000001E-20</v>
      </c>
    </row>
    <row r="67" spans="1:20">
      <c r="A67">
        <v>263</v>
      </c>
      <c r="B67" s="3">
        <v>4.9364800000000001E-20</v>
      </c>
      <c r="D67">
        <v>263</v>
      </c>
      <c r="E67" s="3">
        <v>4.6326899999999998E-20</v>
      </c>
      <c r="G67">
        <v>323</v>
      </c>
      <c r="H67" s="3">
        <v>2.7600000000000001E-21</v>
      </c>
      <c r="I67" s="3"/>
      <c r="J67">
        <v>251.4957</v>
      </c>
      <c r="K67" s="3">
        <v>1.5365699999999999E-20</v>
      </c>
      <c r="M67">
        <v>250.95415</v>
      </c>
      <c r="N67" s="3">
        <v>1.97073E-20</v>
      </c>
      <c r="P67">
        <v>252.13</v>
      </c>
      <c r="Q67" s="3">
        <v>1.2557E-20</v>
      </c>
      <c r="S67">
        <v>251.47</v>
      </c>
      <c r="T67" s="3">
        <v>1.7666999999999999E-20</v>
      </c>
    </row>
    <row r="68" spans="1:20">
      <c r="A68">
        <v>264</v>
      </c>
      <c r="B68" s="3">
        <v>5.0987999999999998E-20</v>
      </c>
      <c r="D68">
        <v>264</v>
      </c>
      <c r="E68" s="3">
        <v>4.8918899999999999E-20</v>
      </c>
      <c r="G68">
        <v>324</v>
      </c>
      <c r="H68" s="3">
        <v>2.2900000000000001E-21</v>
      </c>
      <c r="I68" s="3"/>
      <c r="J68">
        <v>251.80516</v>
      </c>
      <c r="K68" s="3">
        <v>1.57323E-20</v>
      </c>
      <c r="M68">
        <v>251.25501</v>
      </c>
      <c r="N68" s="3">
        <v>2.0234699999999999E-20</v>
      </c>
      <c r="P68">
        <v>252.39</v>
      </c>
      <c r="Q68" s="3">
        <v>1.2905E-20</v>
      </c>
      <c r="S68">
        <v>251.72</v>
      </c>
      <c r="T68" s="3">
        <v>1.8580999999999999E-20</v>
      </c>
    </row>
    <row r="69" spans="1:20">
      <c r="A69">
        <v>265</v>
      </c>
      <c r="B69" s="3">
        <v>5.3088700000000001E-20</v>
      </c>
      <c r="D69">
        <v>265</v>
      </c>
      <c r="E69" s="3">
        <v>5.0303499999999997E-20</v>
      </c>
      <c r="G69">
        <v>325</v>
      </c>
      <c r="H69" s="3">
        <v>1.89E-21</v>
      </c>
      <c r="I69" s="3"/>
      <c r="J69">
        <v>252.11461</v>
      </c>
      <c r="K69" s="3">
        <v>1.6113299999999999E-20</v>
      </c>
      <c r="M69">
        <v>251.55587</v>
      </c>
      <c r="N69" s="3">
        <v>2.0908700000000001E-20</v>
      </c>
      <c r="P69">
        <v>252.65</v>
      </c>
      <c r="Q69" s="3">
        <v>1.3342E-20</v>
      </c>
      <c r="S69">
        <v>251.98</v>
      </c>
      <c r="T69" s="3">
        <v>1.9164E-20</v>
      </c>
    </row>
    <row r="70" spans="1:20">
      <c r="A70">
        <v>266</v>
      </c>
      <c r="B70" s="3">
        <v>5.3279599999999997E-20</v>
      </c>
      <c r="D70">
        <v>266</v>
      </c>
      <c r="E70" s="3">
        <v>5.1148700000000001E-20</v>
      </c>
      <c r="G70">
        <v>326</v>
      </c>
      <c r="H70" s="3">
        <v>1.56E-21</v>
      </c>
      <c r="I70" s="3"/>
      <c r="J70">
        <v>252.42407</v>
      </c>
      <c r="K70" s="3">
        <v>1.6543300000000001E-20</v>
      </c>
      <c r="M70">
        <v>251.85673</v>
      </c>
      <c r="N70" s="3">
        <v>2.1722099999999999E-20</v>
      </c>
      <c r="P70">
        <v>252.91</v>
      </c>
      <c r="Q70" s="3">
        <v>1.3845E-20</v>
      </c>
      <c r="S70">
        <v>252.24</v>
      </c>
      <c r="T70" s="3">
        <v>1.9466999999999999E-20</v>
      </c>
    </row>
    <row r="71" spans="1:20">
      <c r="A71">
        <v>267</v>
      </c>
      <c r="B71" s="3">
        <v>5.6430599999999999E-20</v>
      </c>
      <c r="D71">
        <v>267</v>
      </c>
      <c r="E71" s="3">
        <v>5.3209499999999999E-20</v>
      </c>
      <c r="G71">
        <v>327</v>
      </c>
      <c r="H71" s="3">
        <v>1.29E-21</v>
      </c>
      <c r="I71" s="3"/>
      <c r="J71">
        <v>252.73352</v>
      </c>
      <c r="K71" s="3">
        <v>1.7093399999999999E-20</v>
      </c>
      <c r="M71">
        <v>252.15759</v>
      </c>
      <c r="N71" s="3">
        <v>2.2601300000000001E-20</v>
      </c>
      <c r="P71">
        <v>253.16</v>
      </c>
      <c r="Q71" s="3">
        <v>1.4345000000000001E-20</v>
      </c>
      <c r="S71">
        <v>252.49</v>
      </c>
      <c r="T71" s="3">
        <v>1.9556000000000001E-20</v>
      </c>
    </row>
    <row r="72" spans="1:20">
      <c r="A72">
        <v>268</v>
      </c>
      <c r="B72" s="3">
        <v>5.7480899999999998E-20</v>
      </c>
      <c r="D72">
        <v>268</v>
      </c>
      <c r="E72" s="3">
        <v>5.4891899999999994E-20</v>
      </c>
      <c r="G72">
        <v>328</v>
      </c>
      <c r="H72" s="3">
        <v>1.0500000000000001E-21</v>
      </c>
      <c r="I72" s="3"/>
      <c r="J72">
        <v>253.04298</v>
      </c>
      <c r="K72" s="3">
        <v>1.7896299999999999E-20</v>
      </c>
      <c r="M72">
        <v>252.45845</v>
      </c>
      <c r="N72" s="3">
        <v>2.3430800000000001E-20</v>
      </c>
      <c r="P72">
        <v>253.42</v>
      </c>
      <c r="Q72" s="3">
        <v>1.4779E-20</v>
      </c>
      <c r="S72">
        <v>252.75</v>
      </c>
      <c r="T72" s="3">
        <v>1.9495000000000001E-20</v>
      </c>
    </row>
    <row r="73" spans="1:20">
      <c r="A73">
        <v>269</v>
      </c>
      <c r="B73" s="3">
        <v>6.01544E-20</v>
      </c>
      <c r="D73">
        <v>269</v>
      </c>
      <c r="E73" s="3">
        <v>5.5519800000000003E-20</v>
      </c>
      <c r="G73">
        <v>329</v>
      </c>
      <c r="H73" s="3">
        <v>8.5000000000000001E-22</v>
      </c>
      <c r="I73" s="3"/>
      <c r="J73">
        <v>253.35244</v>
      </c>
      <c r="K73" s="3">
        <v>1.9033E-20</v>
      </c>
      <c r="M73">
        <v>252.75931</v>
      </c>
      <c r="N73" s="3">
        <v>2.4261E-20</v>
      </c>
      <c r="P73">
        <v>253.68</v>
      </c>
      <c r="Q73" s="3">
        <v>1.5129999999999999E-20</v>
      </c>
      <c r="S73">
        <v>253.01</v>
      </c>
      <c r="T73" s="3">
        <v>1.9364000000000001E-20</v>
      </c>
    </row>
    <row r="74" spans="1:20">
      <c r="A74">
        <v>270</v>
      </c>
      <c r="B74" s="3">
        <v>6.2159600000000005E-20</v>
      </c>
      <c r="D74">
        <v>270</v>
      </c>
      <c r="E74" s="3">
        <v>5.7057300000000006E-20</v>
      </c>
      <c r="G74">
        <v>330</v>
      </c>
      <c r="H74" s="3">
        <v>6.6999999999999999E-22</v>
      </c>
      <c r="I74" s="3"/>
      <c r="J74">
        <v>253.66189</v>
      </c>
      <c r="K74" s="3">
        <v>2.0345700000000001E-20</v>
      </c>
      <c r="M74">
        <v>253.06017</v>
      </c>
      <c r="N74" s="3">
        <v>2.5127200000000001E-20</v>
      </c>
      <c r="P74">
        <v>253.94</v>
      </c>
      <c r="Q74" s="3">
        <v>1.5396999999999999E-20</v>
      </c>
      <c r="S74">
        <v>253.27</v>
      </c>
      <c r="T74" s="3">
        <v>1.9234E-20</v>
      </c>
    </row>
    <row r="75" spans="1:20">
      <c r="A75">
        <v>271</v>
      </c>
      <c r="B75" s="3">
        <v>6.4260200000000004E-20</v>
      </c>
      <c r="D75">
        <v>271</v>
      </c>
      <c r="E75" s="3">
        <v>5.8272800000000002E-20</v>
      </c>
      <c r="G75">
        <v>331</v>
      </c>
      <c r="H75" s="3">
        <v>5.4000000000000004E-22</v>
      </c>
      <c r="I75" s="3"/>
      <c r="J75">
        <v>253.97135</v>
      </c>
      <c r="K75" s="3">
        <v>2.1648800000000001E-20</v>
      </c>
      <c r="M75">
        <v>253.36103</v>
      </c>
      <c r="N75" s="3">
        <v>2.6077600000000001E-20</v>
      </c>
      <c r="P75">
        <v>254.2</v>
      </c>
      <c r="Q75" s="3">
        <v>1.5575999999999999E-20</v>
      </c>
      <c r="S75">
        <v>253.53</v>
      </c>
      <c r="T75" s="3">
        <v>1.9149000000000001E-20</v>
      </c>
    </row>
    <row r="76" spans="1:20">
      <c r="A76">
        <v>272</v>
      </c>
      <c r="B76" s="3">
        <v>6.6838300000000001E-20</v>
      </c>
      <c r="D76">
        <v>272</v>
      </c>
      <c r="E76" s="3">
        <v>5.9005400000000004E-20</v>
      </c>
      <c r="G76">
        <v>332</v>
      </c>
      <c r="H76" s="3">
        <v>4.2000000000000002E-22</v>
      </c>
      <c r="I76" s="3"/>
      <c r="J76">
        <v>254.2808</v>
      </c>
      <c r="K76" s="3">
        <v>2.28253E-20</v>
      </c>
      <c r="M76">
        <v>253.66189</v>
      </c>
      <c r="N76" s="3">
        <v>2.71146E-20</v>
      </c>
      <c r="P76">
        <v>254.46</v>
      </c>
      <c r="Q76" s="3">
        <v>1.5673000000000001E-20</v>
      </c>
      <c r="S76">
        <v>253.79</v>
      </c>
      <c r="T76" s="3">
        <v>1.9129E-20</v>
      </c>
    </row>
    <row r="77" spans="1:20">
      <c r="A77">
        <v>273</v>
      </c>
      <c r="B77" s="3">
        <v>6.7602099999999996E-20</v>
      </c>
      <c r="D77">
        <v>273</v>
      </c>
      <c r="E77" s="3">
        <v>5.9778099999999994E-20</v>
      </c>
      <c r="G77">
        <v>333</v>
      </c>
      <c r="H77" s="3">
        <v>3.3000000000000001E-22</v>
      </c>
      <c r="I77" s="3"/>
      <c r="J77">
        <v>254.59026</v>
      </c>
      <c r="K77" s="3">
        <v>2.3837E-20</v>
      </c>
      <c r="M77">
        <v>253.96275</v>
      </c>
      <c r="N77" s="3">
        <v>2.8230900000000002E-20</v>
      </c>
      <c r="P77">
        <v>254.72</v>
      </c>
      <c r="Q77" s="3">
        <v>1.5721000000000001E-20</v>
      </c>
      <c r="S77">
        <v>254.05</v>
      </c>
      <c r="T77" s="3">
        <v>1.9197000000000001E-20</v>
      </c>
    </row>
    <row r="78" spans="1:20">
      <c r="A78">
        <v>274</v>
      </c>
      <c r="B78" s="3">
        <v>6.78886E-20</v>
      </c>
      <c r="D78">
        <v>274</v>
      </c>
      <c r="E78" s="3">
        <v>6.1210999999999996E-20</v>
      </c>
      <c r="G78">
        <v>334</v>
      </c>
      <c r="H78" s="3">
        <v>2.4999999999999998E-22</v>
      </c>
      <c r="I78" s="3"/>
      <c r="J78">
        <v>254.89971</v>
      </c>
      <c r="K78" s="3">
        <v>2.4750900000000001E-20</v>
      </c>
      <c r="M78">
        <v>254.26361</v>
      </c>
      <c r="N78" s="3">
        <v>2.9412299999999999E-20</v>
      </c>
      <c r="P78">
        <v>254.99</v>
      </c>
      <c r="Q78" s="3">
        <v>1.5773000000000001E-20</v>
      </c>
      <c r="S78">
        <v>254.31</v>
      </c>
      <c r="T78" s="3">
        <v>1.9363000000000001E-20</v>
      </c>
    </row>
    <row r="79" spans="1:20">
      <c r="A79">
        <v>275</v>
      </c>
      <c r="B79" s="3">
        <v>6.9798200000000004E-20</v>
      </c>
      <c r="D79">
        <v>275</v>
      </c>
      <c r="E79" s="3">
        <v>6.0905099999999994E-20</v>
      </c>
      <c r="G79">
        <v>335</v>
      </c>
      <c r="H79" s="3">
        <v>2.0000000000000001E-22</v>
      </c>
      <c r="I79" s="3"/>
      <c r="J79">
        <v>255.20917</v>
      </c>
      <c r="K79" s="3">
        <v>2.5515499999999999E-20</v>
      </c>
      <c r="M79">
        <v>254.56447</v>
      </c>
      <c r="N79" s="3">
        <v>3.0564999999999999E-20</v>
      </c>
      <c r="P79">
        <v>255.25</v>
      </c>
      <c r="Q79" s="3">
        <v>1.5861000000000001E-20</v>
      </c>
      <c r="S79">
        <v>254.57</v>
      </c>
      <c r="T79" s="3">
        <v>1.9619E-20</v>
      </c>
    </row>
    <row r="80" spans="1:20">
      <c r="A80">
        <v>276</v>
      </c>
      <c r="B80" s="3">
        <v>7.0466600000000005E-20</v>
      </c>
      <c r="D80">
        <v>276</v>
      </c>
      <c r="E80" s="3">
        <v>6.1605499999999998E-20</v>
      </c>
      <c r="G80">
        <v>336</v>
      </c>
      <c r="H80" s="3">
        <v>1.4E-22</v>
      </c>
      <c r="I80" s="3"/>
      <c r="J80">
        <v>255.51862</v>
      </c>
      <c r="K80" s="3">
        <v>2.6039100000000001E-20</v>
      </c>
      <c r="M80">
        <v>254.86533</v>
      </c>
      <c r="N80" s="3">
        <v>3.1527899999999999E-20</v>
      </c>
      <c r="P80">
        <v>255.51</v>
      </c>
      <c r="Q80" s="3">
        <v>1.5994E-20</v>
      </c>
      <c r="S80">
        <v>254.83</v>
      </c>
      <c r="T80" s="3">
        <v>1.9951999999999999E-20</v>
      </c>
    </row>
    <row r="81" spans="1:20">
      <c r="A81">
        <v>277</v>
      </c>
      <c r="B81" s="3">
        <v>7.1612400000000002E-20</v>
      </c>
      <c r="D81">
        <v>277</v>
      </c>
      <c r="E81" s="3">
        <v>6.0977600000000001E-20</v>
      </c>
      <c r="G81">
        <v>337</v>
      </c>
      <c r="H81" s="3">
        <v>1.1E-22</v>
      </c>
      <c r="I81" s="3"/>
      <c r="J81">
        <v>255.82808</v>
      </c>
      <c r="K81" s="3">
        <v>2.6379600000000001E-20</v>
      </c>
      <c r="M81">
        <v>255.16619</v>
      </c>
      <c r="N81" s="3">
        <v>3.2193599999999997E-20</v>
      </c>
      <c r="P81">
        <v>255.77</v>
      </c>
      <c r="Q81" s="3">
        <v>1.6162000000000001E-20</v>
      </c>
      <c r="S81">
        <v>255.09</v>
      </c>
      <c r="T81" s="3">
        <v>2.0355000000000001E-20</v>
      </c>
    </row>
    <row r="82" spans="1:20">
      <c r="A82">
        <v>278</v>
      </c>
      <c r="B82" s="3">
        <v>7.2949200000000005E-20</v>
      </c>
      <c r="D82">
        <v>278</v>
      </c>
      <c r="E82" s="3">
        <v>6.1162700000000004E-20</v>
      </c>
      <c r="G82">
        <v>338</v>
      </c>
      <c r="H82" s="3">
        <v>7.9999999999999997E-23</v>
      </c>
      <c r="I82" s="3"/>
      <c r="J82">
        <v>256.13754</v>
      </c>
      <c r="K82" s="3">
        <v>2.67274E-20</v>
      </c>
      <c r="M82">
        <v>255.46705</v>
      </c>
      <c r="N82" s="3">
        <v>3.2597099999999999E-20</v>
      </c>
      <c r="P82">
        <v>256.04000000000002</v>
      </c>
      <c r="Q82" s="3">
        <v>1.6357999999999999E-20</v>
      </c>
      <c r="S82">
        <v>255.35</v>
      </c>
      <c r="T82" s="3">
        <v>2.0835000000000001E-20</v>
      </c>
    </row>
    <row r="83" spans="1:20">
      <c r="A83">
        <v>279</v>
      </c>
      <c r="B83" s="3">
        <v>7.5431800000000005E-20</v>
      </c>
      <c r="D83">
        <v>279</v>
      </c>
      <c r="E83" s="3">
        <v>6.1146599999999999E-20</v>
      </c>
      <c r="G83">
        <v>339</v>
      </c>
      <c r="H83" s="3">
        <v>6.9999999999999999E-23</v>
      </c>
      <c r="I83" s="3"/>
      <c r="J83">
        <v>256.44699000000003</v>
      </c>
      <c r="K83" s="3">
        <v>2.7269600000000002E-20</v>
      </c>
      <c r="M83">
        <v>255.76791</v>
      </c>
      <c r="N83" s="3">
        <v>3.2970899999999998E-20</v>
      </c>
      <c r="P83">
        <v>256.3</v>
      </c>
      <c r="Q83" s="3">
        <v>1.6596E-20</v>
      </c>
      <c r="S83">
        <v>255.62</v>
      </c>
      <c r="T83" s="3">
        <v>2.1427E-20</v>
      </c>
    </row>
    <row r="84" spans="1:20">
      <c r="A84">
        <v>280</v>
      </c>
      <c r="B84" s="3">
        <v>7.5718200000000005E-20</v>
      </c>
      <c r="D84">
        <v>280</v>
      </c>
      <c r="E84" s="3">
        <v>6.1331799999999994E-20</v>
      </c>
      <c r="G84">
        <v>340</v>
      </c>
      <c r="H84" s="3">
        <v>5.0000000000000002E-23</v>
      </c>
      <c r="I84" s="3"/>
      <c r="J84">
        <v>256.75644999999997</v>
      </c>
      <c r="K84" s="3">
        <v>2.8082200000000003E-20</v>
      </c>
      <c r="M84">
        <v>256.06876999999997</v>
      </c>
      <c r="N84" s="3">
        <v>3.34399E-20</v>
      </c>
      <c r="P84">
        <v>256.57</v>
      </c>
      <c r="Q84" s="3">
        <v>1.6911999999999999E-20</v>
      </c>
      <c r="S84">
        <v>255.88</v>
      </c>
      <c r="T84" s="3">
        <v>2.2170999999999999E-20</v>
      </c>
    </row>
    <row r="85" spans="1:20">
      <c r="A85">
        <v>281</v>
      </c>
      <c r="B85" s="3">
        <v>7.8009799999999998E-20</v>
      </c>
      <c r="D85">
        <v>281</v>
      </c>
      <c r="E85" s="3">
        <v>6.1975700000000004E-20</v>
      </c>
      <c r="G85">
        <v>341</v>
      </c>
      <c r="H85" s="3">
        <v>5.0000000000000002E-23</v>
      </c>
      <c r="I85" s="3"/>
      <c r="J85">
        <v>257.0659</v>
      </c>
      <c r="K85" s="3">
        <v>2.9115500000000001E-20</v>
      </c>
      <c r="M85">
        <v>256.36962999999997</v>
      </c>
      <c r="N85" s="3">
        <v>3.40278E-20</v>
      </c>
      <c r="P85">
        <v>256.83</v>
      </c>
      <c r="Q85" s="3">
        <v>1.7346000000000001E-20</v>
      </c>
      <c r="S85">
        <v>256.14</v>
      </c>
      <c r="T85" s="3">
        <v>2.3073E-20</v>
      </c>
    </row>
    <row r="86" spans="1:20">
      <c r="A86">
        <v>282</v>
      </c>
      <c r="B86" s="3">
        <v>7.7723299999999994E-20</v>
      </c>
      <c r="D86">
        <v>282</v>
      </c>
      <c r="E86" s="3">
        <v>6.1557199999999994E-20</v>
      </c>
      <c r="G86">
        <v>342</v>
      </c>
      <c r="H86" s="3">
        <v>3E-23</v>
      </c>
      <c r="I86" s="3"/>
      <c r="J86">
        <v>257.37536</v>
      </c>
      <c r="K86" s="3">
        <v>3.0036499999999999E-20</v>
      </c>
      <c r="M86">
        <v>256.67048999999997</v>
      </c>
      <c r="N86" s="3">
        <v>3.4624200000000003E-20</v>
      </c>
      <c r="P86">
        <v>257.10000000000002</v>
      </c>
      <c r="Q86" s="3">
        <v>1.7931000000000001E-20</v>
      </c>
      <c r="S86">
        <v>256.41000000000003</v>
      </c>
      <c r="T86" s="3">
        <v>2.4095E-20</v>
      </c>
    </row>
    <row r="87" spans="1:20">
      <c r="A87">
        <v>283</v>
      </c>
      <c r="B87" s="3">
        <v>7.7341399999999997E-20</v>
      </c>
      <c r="D87">
        <v>283</v>
      </c>
      <c r="E87" s="3">
        <v>6.1468599999999994E-20</v>
      </c>
      <c r="G87">
        <v>343</v>
      </c>
      <c r="H87" s="3">
        <v>3E-23</v>
      </c>
      <c r="I87" s="3"/>
      <c r="J87">
        <v>257.68481000000003</v>
      </c>
      <c r="K87" s="3">
        <v>3.0669999999999999E-20</v>
      </c>
      <c r="M87">
        <v>256.97134999999997</v>
      </c>
      <c r="N87" s="3">
        <v>3.50832E-20</v>
      </c>
      <c r="P87">
        <v>257.37</v>
      </c>
      <c r="Q87" s="3">
        <v>1.8662999999999999E-20</v>
      </c>
      <c r="S87">
        <v>256.67</v>
      </c>
      <c r="T87" s="3">
        <v>2.5195E-20</v>
      </c>
    </row>
    <row r="88" spans="1:20">
      <c r="A88">
        <v>284</v>
      </c>
      <c r="B88" s="3">
        <v>7.7914300000000001E-20</v>
      </c>
      <c r="D88">
        <v>284</v>
      </c>
      <c r="E88" s="3">
        <v>5.9633199999999996E-20</v>
      </c>
      <c r="G88">
        <v>344</v>
      </c>
      <c r="H88" s="3">
        <v>1.9999999999999999E-23</v>
      </c>
      <c r="I88" s="3"/>
      <c r="J88">
        <v>257.99426999999997</v>
      </c>
      <c r="K88" s="3">
        <v>3.0934400000000002E-20</v>
      </c>
      <c r="M88">
        <v>257.27220999999997</v>
      </c>
      <c r="N88" s="3">
        <v>3.5361100000000003E-20</v>
      </c>
      <c r="P88">
        <v>257.63</v>
      </c>
      <c r="Q88" s="3">
        <v>1.9487E-20</v>
      </c>
      <c r="S88">
        <v>256.94</v>
      </c>
      <c r="T88" s="3">
        <v>2.637E-20</v>
      </c>
    </row>
    <row r="89" spans="1:20">
      <c r="A89">
        <v>285</v>
      </c>
      <c r="B89" s="3">
        <v>7.86782E-20</v>
      </c>
      <c r="D89">
        <v>285</v>
      </c>
      <c r="E89" s="3">
        <v>5.8651199999999999E-20</v>
      </c>
      <c r="G89">
        <v>345</v>
      </c>
      <c r="H89" s="3">
        <v>9.9999999999999996E-24</v>
      </c>
      <c r="I89" s="3"/>
      <c r="J89">
        <v>258.30372</v>
      </c>
      <c r="K89" s="3">
        <v>3.08995E-20</v>
      </c>
      <c r="M89">
        <v>257.57306999999997</v>
      </c>
      <c r="N89" s="3">
        <v>3.5427499999999998E-20</v>
      </c>
      <c r="P89">
        <v>257.89999999999998</v>
      </c>
      <c r="Q89" s="3">
        <v>2.0326E-20</v>
      </c>
      <c r="S89">
        <v>257.20999999999998</v>
      </c>
      <c r="T89" s="3">
        <v>2.7655E-20</v>
      </c>
    </row>
    <row r="90" spans="1:20">
      <c r="A90">
        <v>286</v>
      </c>
      <c r="B90" s="3">
        <v>7.8582700000000003E-20</v>
      </c>
      <c r="D90">
        <v>286</v>
      </c>
      <c r="E90" s="3">
        <v>5.9263000000000002E-20</v>
      </c>
      <c r="G90">
        <v>346</v>
      </c>
      <c r="H90" s="3">
        <v>9.9999999999999996E-24</v>
      </c>
      <c r="I90" s="3"/>
      <c r="J90">
        <v>258.61318</v>
      </c>
      <c r="K90" s="3">
        <v>3.0711200000000003E-20</v>
      </c>
      <c r="M90">
        <v>257.87392999999997</v>
      </c>
      <c r="N90" s="3">
        <v>3.5285899999999998E-20</v>
      </c>
      <c r="P90">
        <v>258.17</v>
      </c>
      <c r="Q90" s="3">
        <v>2.1125999999999999E-20</v>
      </c>
      <c r="S90">
        <v>257.47000000000003</v>
      </c>
      <c r="T90" s="3">
        <v>2.9068000000000001E-20</v>
      </c>
    </row>
    <row r="91" spans="1:20">
      <c r="A91">
        <v>287</v>
      </c>
      <c r="B91" s="3">
        <v>7.86782E-20</v>
      </c>
      <c r="D91">
        <v>287</v>
      </c>
      <c r="E91" s="3">
        <v>5.6461599999999995E-20</v>
      </c>
      <c r="G91">
        <v>347</v>
      </c>
      <c r="H91" s="3">
        <v>0</v>
      </c>
      <c r="I91" s="3"/>
      <c r="J91">
        <v>258.92264</v>
      </c>
      <c r="K91" s="3">
        <v>3.0527399999999999E-20</v>
      </c>
      <c r="M91">
        <v>258.17478999999997</v>
      </c>
      <c r="N91" s="3">
        <v>3.5027399999999998E-20</v>
      </c>
      <c r="P91">
        <v>258.44</v>
      </c>
      <c r="Q91" s="3">
        <v>2.1867E-20</v>
      </c>
      <c r="S91">
        <v>257.74</v>
      </c>
      <c r="T91" s="3">
        <v>3.0543000000000002E-20</v>
      </c>
    </row>
    <row r="92" spans="1:20">
      <c r="A92">
        <v>288</v>
      </c>
      <c r="B92" s="3">
        <v>7.9155599999999995E-20</v>
      </c>
      <c r="D92">
        <v>288</v>
      </c>
      <c r="E92" s="3">
        <v>5.6445500000000002E-20</v>
      </c>
      <c r="G92">
        <v>348</v>
      </c>
      <c r="H92" s="3">
        <v>9.9999999999999996E-24</v>
      </c>
      <c r="I92" s="3"/>
      <c r="J92">
        <v>259.23209000000003</v>
      </c>
      <c r="K92" s="3">
        <v>3.0540500000000001E-20</v>
      </c>
      <c r="M92">
        <v>258.47564</v>
      </c>
      <c r="N92" s="3">
        <v>3.4858300000000002E-20</v>
      </c>
      <c r="P92">
        <v>258.70999999999998</v>
      </c>
      <c r="Q92" s="3">
        <v>2.2536999999999999E-20</v>
      </c>
      <c r="S92">
        <v>258.01</v>
      </c>
      <c r="T92" s="3">
        <v>3.1957000000000003E-20</v>
      </c>
    </row>
    <row r="93" spans="1:20">
      <c r="A93">
        <v>289</v>
      </c>
      <c r="B93" s="3">
        <v>7.8200800000000005E-20</v>
      </c>
      <c r="D93">
        <v>289</v>
      </c>
      <c r="E93" s="3">
        <v>5.5519800000000003E-20</v>
      </c>
      <c r="G93">
        <v>349</v>
      </c>
      <c r="H93" s="3">
        <v>0</v>
      </c>
      <c r="I93" s="3"/>
      <c r="J93">
        <v>259.54154999999997</v>
      </c>
      <c r="K93" s="3">
        <v>3.0914699999999998E-20</v>
      </c>
      <c r="M93">
        <v>258.7765</v>
      </c>
      <c r="N93" s="3">
        <v>3.4984399999999998E-20</v>
      </c>
      <c r="P93">
        <v>258.98</v>
      </c>
      <c r="Q93" s="3">
        <v>2.3139E-20</v>
      </c>
      <c r="S93">
        <v>258.27999999999997</v>
      </c>
      <c r="T93" s="3">
        <v>3.3194999999999998E-20</v>
      </c>
    </row>
    <row r="94" spans="1:20">
      <c r="A94">
        <v>290</v>
      </c>
      <c r="B94" s="3">
        <v>7.8391699999999996E-20</v>
      </c>
      <c r="D94">
        <v>290</v>
      </c>
      <c r="E94" s="3">
        <v>5.3789099999999998E-20</v>
      </c>
      <c r="G94">
        <v>350</v>
      </c>
      <c r="H94" s="3">
        <v>0</v>
      </c>
      <c r="I94" s="3"/>
      <c r="J94">
        <v>259.851</v>
      </c>
      <c r="K94" s="3">
        <v>3.1715900000000002E-20</v>
      </c>
      <c r="M94">
        <v>259.07736</v>
      </c>
      <c r="N94" s="3">
        <v>3.5467899999999999E-20</v>
      </c>
      <c r="P94">
        <v>259.25</v>
      </c>
      <c r="Q94" s="3">
        <v>2.3728999999999999E-20</v>
      </c>
      <c r="S94">
        <v>258.55</v>
      </c>
      <c r="T94" s="3">
        <v>3.4214E-20</v>
      </c>
    </row>
    <row r="95" spans="1:20">
      <c r="A95">
        <v>291</v>
      </c>
      <c r="B95" s="3">
        <v>7.6577499999999998E-20</v>
      </c>
      <c r="D95">
        <v>291</v>
      </c>
      <c r="E95" s="3">
        <v>5.3185300000000001E-20</v>
      </c>
      <c r="G95">
        <v>351</v>
      </c>
      <c r="H95" s="3">
        <v>0</v>
      </c>
      <c r="I95" s="3"/>
      <c r="J95">
        <v>260.16046</v>
      </c>
      <c r="K95" s="3">
        <v>3.2848300000000003E-20</v>
      </c>
      <c r="M95">
        <v>259.37822</v>
      </c>
      <c r="N95" s="3">
        <v>3.6285E-20</v>
      </c>
      <c r="P95">
        <v>259.52</v>
      </c>
      <c r="Q95" s="3">
        <v>2.4454999999999999E-20</v>
      </c>
      <c r="S95">
        <v>258.82</v>
      </c>
      <c r="T95" s="3">
        <v>3.5086000000000001E-20</v>
      </c>
    </row>
    <row r="96" spans="1:20">
      <c r="A96">
        <v>292</v>
      </c>
      <c r="B96" s="3">
        <v>7.6482100000000004E-20</v>
      </c>
      <c r="D96">
        <v>292</v>
      </c>
      <c r="E96" s="3">
        <v>5.0577200000000001E-20</v>
      </c>
      <c r="G96">
        <v>352</v>
      </c>
      <c r="H96" s="3">
        <v>9.9999999999999996E-24</v>
      </c>
      <c r="I96" s="3"/>
      <c r="J96">
        <v>260.46991000000003</v>
      </c>
      <c r="K96" s="3">
        <v>3.4105299999999998E-20</v>
      </c>
      <c r="M96">
        <v>259.67908</v>
      </c>
      <c r="N96" s="3">
        <v>3.7336100000000002E-20</v>
      </c>
      <c r="P96">
        <v>259.79000000000002</v>
      </c>
      <c r="Q96" s="3">
        <v>2.5491000000000001E-20</v>
      </c>
      <c r="S96">
        <v>259.08999999999997</v>
      </c>
      <c r="T96" s="3">
        <v>3.5972999999999998E-20</v>
      </c>
    </row>
    <row r="97" spans="1:20">
      <c r="A97">
        <v>293</v>
      </c>
      <c r="B97" s="3">
        <v>7.5813700000000003E-20</v>
      </c>
      <c r="D97">
        <v>293</v>
      </c>
      <c r="E97" s="3">
        <v>4.7936799999999998E-20</v>
      </c>
      <c r="G97">
        <v>353</v>
      </c>
      <c r="H97" s="3">
        <v>0</v>
      </c>
      <c r="I97" s="3"/>
      <c r="J97">
        <v>260.77936999999997</v>
      </c>
      <c r="K97" s="3">
        <v>3.5206899999999998E-20</v>
      </c>
      <c r="M97">
        <v>259.97994</v>
      </c>
      <c r="N97" s="3">
        <v>3.84651E-20</v>
      </c>
      <c r="P97">
        <v>260.07</v>
      </c>
      <c r="Q97" s="3">
        <v>2.6935999999999999E-20</v>
      </c>
      <c r="S97">
        <v>259.36</v>
      </c>
      <c r="T97" s="3">
        <v>3.7034000000000001E-20</v>
      </c>
    </row>
    <row r="98" spans="1:20">
      <c r="A98">
        <v>294</v>
      </c>
      <c r="B98" s="3">
        <v>7.5240799999999998E-20</v>
      </c>
      <c r="D98">
        <v>294</v>
      </c>
      <c r="E98" s="3">
        <v>4.7147899999999998E-20</v>
      </c>
      <c r="G98">
        <v>354</v>
      </c>
      <c r="H98" s="3">
        <v>0</v>
      </c>
      <c r="I98" s="3"/>
      <c r="J98">
        <v>261.08882999999997</v>
      </c>
      <c r="K98" s="3">
        <v>3.6048600000000001E-20</v>
      </c>
      <c r="M98">
        <v>260.2808</v>
      </c>
      <c r="N98" s="3">
        <v>3.9528700000000003E-20</v>
      </c>
      <c r="P98">
        <v>260.33999999999997</v>
      </c>
      <c r="Q98" s="3">
        <v>2.8754000000000001E-20</v>
      </c>
      <c r="S98">
        <v>259.63</v>
      </c>
      <c r="T98" s="3">
        <v>3.8335000000000002E-20</v>
      </c>
    </row>
    <row r="99" spans="1:20">
      <c r="A99">
        <v>295</v>
      </c>
      <c r="B99" s="3">
        <v>7.3713100000000004E-20</v>
      </c>
      <c r="D99">
        <v>295</v>
      </c>
      <c r="E99" s="3">
        <v>4.5699000000000001E-20</v>
      </c>
      <c r="G99">
        <v>355</v>
      </c>
      <c r="H99" s="3">
        <v>0</v>
      </c>
      <c r="I99" s="3"/>
      <c r="J99">
        <v>261.39828</v>
      </c>
      <c r="K99" s="3">
        <v>3.6485500000000003E-20</v>
      </c>
      <c r="M99">
        <v>260.58166</v>
      </c>
      <c r="N99" s="3">
        <v>4.0418800000000002E-20</v>
      </c>
      <c r="P99">
        <v>260.61</v>
      </c>
      <c r="Q99" s="3">
        <v>3.0799E-20</v>
      </c>
      <c r="S99">
        <v>259.89999999999998</v>
      </c>
      <c r="T99" s="3">
        <v>3.9831E-20</v>
      </c>
    </row>
    <row r="100" spans="1:20">
      <c r="A100">
        <v>296</v>
      </c>
      <c r="B100" s="3">
        <v>7.3522099999999998E-20</v>
      </c>
      <c r="D100">
        <v>296</v>
      </c>
      <c r="E100" s="3">
        <v>4.3646300000000002E-20</v>
      </c>
      <c r="G100">
        <v>296</v>
      </c>
      <c r="H100" s="3">
        <v>4.06E-20</v>
      </c>
      <c r="I100" s="3"/>
      <c r="J100">
        <v>261.70774</v>
      </c>
      <c r="K100" s="3">
        <v>3.6692000000000002E-20</v>
      </c>
      <c r="M100">
        <v>260.88252</v>
      </c>
      <c r="N100" s="3">
        <v>4.1111400000000001E-20</v>
      </c>
      <c r="P100">
        <v>260.89</v>
      </c>
      <c r="Q100" s="3">
        <v>3.2859000000000001E-20</v>
      </c>
      <c r="S100">
        <v>260.18</v>
      </c>
      <c r="T100" s="3">
        <v>4.1349000000000001E-20</v>
      </c>
    </row>
    <row r="101" spans="1:20">
      <c r="A101">
        <v>297</v>
      </c>
      <c r="B101" s="3">
        <v>7.0466600000000005E-20</v>
      </c>
      <c r="D101">
        <v>297</v>
      </c>
      <c r="E101" s="3">
        <v>4.1827000000000003E-20</v>
      </c>
      <c r="G101">
        <v>297</v>
      </c>
      <c r="H101" s="3">
        <v>3.9099999999999998E-20</v>
      </c>
      <c r="I101" s="3"/>
      <c r="J101">
        <v>262.01719000000003</v>
      </c>
      <c r="K101" s="3">
        <v>3.68713E-20</v>
      </c>
      <c r="M101">
        <v>261.18338</v>
      </c>
      <c r="N101" s="3">
        <v>4.1547299999999998E-20</v>
      </c>
      <c r="P101">
        <v>261.16000000000003</v>
      </c>
      <c r="Q101" s="3">
        <v>3.4729E-20</v>
      </c>
      <c r="S101">
        <v>260.45</v>
      </c>
      <c r="T101" s="3">
        <v>4.2640000000000002E-20</v>
      </c>
    </row>
    <row r="102" spans="1:20">
      <c r="A102">
        <v>298</v>
      </c>
      <c r="B102" s="3">
        <v>6.78886E-20</v>
      </c>
      <c r="D102">
        <v>298</v>
      </c>
      <c r="E102" s="3">
        <v>3.9669599999999998E-20</v>
      </c>
      <c r="G102">
        <v>298</v>
      </c>
      <c r="H102" s="3">
        <v>3.7600000000000002E-20</v>
      </c>
      <c r="I102" s="3"/>
      <c r="J102">
        <v>262.32664999999997</v>
      </c>
      <c r="K102" s="3">
        <v>3.7113499999999998E-20</v>
      </c>
      <c r="M102">
        <v>261.48424</v>
      </c>
      <c r="N102" s="3">
        <v>4.18246E-20</v>
      </c>
      <c r="P102">
        <v>261.44</v>
      </c>
      <c r="Q102" s="3">
        <v>3.6257000000000001E-20</v>
      </c>
      <c r="S102">
        <v>260.72000000000003</v>
      </c>
      <c r="T102" s="3">
        <v>4.3515000000000001E-20</v>
      </c>
    </row>
    <row r="103" spans="1:20">
      <c r="A103">
        <v>299</v>
      </c>
      <c r="B103" s="3">
        <v>6.6169899999999999E-20</v>
      </c>
      <c r="D103">
        <v>299</v>
      </c>
      <c r="E103" s="3">
        <v>3.8212600000000003E-20</v>
      </c>
      <c r="G103">
        <v>299</v>
      </c>
      <c r="H103" s="3">
        <v>3.5999999999999997E-20</v>
      </c>
      <c r="I103" s="3"/>
      <c r="J103">
        <v>262.6361</v>
      </c>
      <c r="K103" s="3">
        <v>3.73317E-20</v>
      </c>
      <c r="M103">
        <v>261.7851</v>
      </c>
      <c r="N103" s="3">
        <v>4.2105599999999999E-20</v>
      </c>
      <c r="P103">
        <v>261.70999999999998</v>
      </c>
      <c r="Q103" s="3">
        <v>3.7346000000000003E-20</v>
      </c>
      <c r="S103">
        <v>261</v>
      </c>
      <c r="T103" s="3">
        <v>4.3990999999999998E-20</v>
      </c>
    </row>
    <row r="104" spans="1:20">
      <c r="A104">
        <v>300</v>
      </c>
      <c r="B104" s="3">
        <v>6.3209900000000005E-20</v>
      </c>
      <c r="D104">
        <v>300</v>
      </c>
      <c r="E104" s="3">
        <v>3.68119E-20</v>
      </c>
      <c r="G104">
        <v>300</v>
      </c>
      <c r="H104" s="3">
        <v>3.4199999999999998E-20</v>
      </c>
      <c r="I104" s="3"/>
      <c r="J104">
        <v>262.94556</v>
      </c>
      <c r="K104" s="3">
        <v>3.7415800000000001E-20</v>
      </c>
      <c r="M104">
        <v>262.08596</v>
      </c>
      <c r="N104" s="3">
        <v>4.25149E-20</v>
      </c>
      <c r="P104">
        <v>261.99</v>
      </c>
      <c r="Q104" s="3">
        <v>3.7944999999999999E-20</v>
      </c>
      <c r="S104">
        <v>261.27</v>
      </c>
      <c r="T104" s="3">
        <v>4.4292000000000002E-20</v>
      </c>
    </row>
    <row r="105" spans="1:20">
      <c r="A105">
        <v>301</v>
      </c>
      <c r="B105" s="3">
        <v>6.1491200000000004E-20</v>
      </c>
      <c r="D105">
        <v>301</v>
      </c>
      <c r="E105" s="3">
        <v>3.4727000000000002E-20</v>
      </c>
      <c r="G105">
        <v>301</v>
      </c>
      <c r="H105" s="3">
        <v>3.2199999999999998E-20</v>
      </c>
      <c r="I105" s="3"/>
      <c r="J105">
        <v>263.25501000000003</v>
      </c>
      <c r="K105" s="3">
        <v>3.74036E-20</v>
      </c>
      <c r="M105">
        <v>262.38682</v>
      </c>
      <c r="N105" s="3">
        <v>4.3065100000000003E-20</v>
      </c>
      <c r="P105">
        <v>262.27</v>
      </c>
      <c r="Q105" s="3">
        <v>3.8080000000000003E-20</v>
      </c>
      <c r="S105">
        <v>261.55</v>
      </c>
      <c r="T105" s="3">
        <v>4.4667000000000002E-20</v>
      </c>
    </row>
    <row r="106" spans="1:20">
      <c r="A106">
        <v>302</v>
      </c>
      <c r="B106" s="3">
        <v>5.9104100000000001E-20</v>
      </c>
      <c r="D106">
        <v>302</v>
      </c>
      <c r="E106" s="3">
        <v>3.1619799999999998E-20</v>
      </c>
      <c r="G106">
        <v>302</v>
      </c>
      <c r="H106" s="3">
        <v>3.0199999999999997E-20</v>
      </c>
      <c r="I106" s="3"/>
      <c r="J106">
        <v>263.56446999999997</v>
      </c>
      <c r="K106" s="3">
        <v>3.7460599999999997E-20</v>
      </c>
      <c r="M106">
        <v>262.68768</v>
      </c>
      <c r="N106" s="3">
        <v>4.3716000000000001E-20</v>
      </c>
      <c r="P106">
        <v>262.54000000000002</v>
      </c>
      <c r="Q106" s="3">
        <v>3.7882000000000001E-20</v>
      </c>
      <c r="S106">
        <v>261.82</v>
      </c>
      <c r="T106" s="3">
        <v>4.5253000000000002E-20</v>
      </c>
    </row>
    <row r="107" spans="1:20">
      <c r="A107">
        <v>303</v>
      </c>
      <c r="B107" s="3">
        <v>5.8722200000000004E-20</v>
      </c>
      <c r="D107">
        <v>303</v>
      </c>
      <c r="E107" s="3">
        <v>2.9245099999999998E-20</v>
      </c>
      <c r="G107">
        <v>303</v>
      </c>
      <c r="H107" s="3">
        <v>2.8199999999999997E-20</v>
      </c>
      <c r="I107" s="3"/>
      <c r="J107">
        <v>263.87392999999997</v>
      </c>
      <c r="K107" s="3">
        <v>3.7742499999999997E-20</v>
      </c>
      <c r="M107">
        <v>262.98854</v>
      </c>
      <c r="N107" s="3">
        <v>4.4452999999999999E-20</v>
      </c>
      <c r="P107">
        <v>262.82</v>
      </c>
      <c r="Q107" s="3">
        <v>3.7536999999999998E-20</v>
      </c>
      <c r="S107">
        <v>262.10000000000002</v>
      </c>
      <c r="T107" s="3">
        <v>4.6061999999999998E-20</v>
      </c>
    </row>
    <row r="108" spans="1:20">
      <c r="A108">
        <v>304</v>
      </c>
      <c r="B108" s="3">
        <v>5.5762199999999997E-20</v>
      </c>
      <c r="D108">
        <v>304</v>
      </c>
      <c r="E108" s="3">
        <v>2.71682E-20</v>
      </c>
      <c r="G108">
        <v>304</v>
      </c>
      <c r="H108" s="3">
        <v>2.63E-20</v>
      </c>
      <c r="I108" s="3"/>
      <c r="J108">
        <v>264.18338</v>
      </c>
      <c r="K108" s="3">
        <v>3.8269200000000001E-20</v>
      </c>
      <c r="M108">
        <v>263.2894</v>
      </c>
      <c r="N108" s="3">
        <v>4.5262499999999998E-20</v>
      </c>
      <c r="P108">
        <v>263.10000000000002</v>
      </c>
      <c r="Q108" s="3">
        <v>3.7176E-20</v>
      </c>
      <c r="S108">
        <v>262.38</v>
      </c>
      <c r="T108" s="3">
        <v>4.7033000000000003E-20</v>
      </c>
    </row>
    <row r="109" spans="1:20">
      <c r="A109">
        <v>305</v>
      </c>
      <c r="B109" s="3">
        <v>5.3947999999999999E-20</v>
      </c>
      <c r="D109">
        <v>305</v>
      </c>
      <c r="E109" s="3">
        <v>2.5727300000000001E-20</v>
      </c>
      <c r="G109">
        <v>305</v>
      </c>
      <c r="H109" s="3">
        <v>2.4600000000000001E-20</v>
      </c>
      <c r="I109" s="3"/>
      <c r="J109">
        <v>264.49284</v>
      </c>
      <c r="K109" s="3">
        <v>3.88986E-20</v>
      </c>
      <c r="M109">
        <v>263.59026</v>
      </c>
      <c r="N109" s="3">
        <v>4.6240199999999998E-20</v>
      </c>
      <c r="P109">
        <v>263.38</v>
      </c>
      <c r="Q109" s="3">
        <v>3.6823000000000002E-20</v>
      </c>
      <c r="S109">
        <v>262.66000000000003</v>
      </c>
      <c r="T109" s="3">
        <v>4.8083000000000002E-20</v>
      </c>
    </row>
    <row r="110" spans="1:20">
      <c r="A110">
        <v>306</v>
      </c>
      <c r="B110" s="3">
        <v>5.0797100000000001E-20</v>
      </c>
      <c r="D110">
        <v>306</v>
      </c>
      <c r="E110" s="3">
        <v>2.3634299999999999E-20</v>
      </c>
      <c r="G110">
        <v>306</v>
      </c>
      <c r="H110" s="3">
        <v>2.2999999999999999E-20</v>
      </c>
      <c r="I110" s="3"/>
      <c r="J110">
        <v>264.80229000000003</v>
      </c>
      <c r="K110" s="3">
        <v>3.9510500000000001E-20</v>
      </c>
      <c r="M110">
        <v>263.89112</v>
      </c>
      <c r="N110" s="3">
        <v>4.7490600000000002E-20</v>
      </c>
      <c r="P110">
        <v>263.66000000000003</v>
      </c>
      <c r="Q110" s="3">
        <v>3.6468999999999999E-20</v>
      </c>
      <c r="S110">
        <v>262.93</v>
      </c>
      <c r="T110" s="3">
        <v>4.9154999999999997E-20</v>
      </c>
    </row>
    <row r="111" spans="1:20">
      <c r="A111">
        <v>307</v>
      </c>
      <c r="B111" s="3">
        <v>4.7741599999999997E-20</v>
      </c>
      <c r="D111">
        <v>307</v>
      </c>
      <c r="E111" s="3">
        <v>2.23464E-20</v>
      </c>
      <c r="G111">
        <v>307</v>
      </c>
      <c r="H111" s="3">
        <v>2.1500000000000001E-20</v>
      </c>
      <c r="I111" s="3"/>
      <c r="J111">
        <v>265.11174999999997</v>
      </c>
      <c r="K111" s="3">
        <v>4.0046599999999997E-20</v>
      </c>
      <c r="M111">
        <v>264.19198</v>
      </c>
      <c r="N111" s="3">
        <v>4.9028900000000002E-20</v>
      </c>
      <c r="P111">
        <v>263.94</v>
      </c>
      <c r="Q111" s="3">
        <v>3.6163999999999999E-20</v>
      </c>
      <c r="S111">
        <v>263.20999999999998</v>
      </c>
      <c r="T111" s="3">
        <v>5.0234999999999999E-20</v>
      </c>
    </row>
    <row r="112" spans="1:20">
      <c r="A112">
        <v>308</v>
      </c>
      <c r="B112" s="3">
        <v>4.64048E-20</v>
      </c>
      <c r="D112">
        <v>308</v>
      </c>
      <c r="E112" s="3">
        <v>1.9585299999999999E-20</v>
      </c>
      <c r="G112">
        <v>308</v>
      </c>
      <c r="H112" s="3">
        <v>1.9899999999999999E-20</v>
      </c>
      <c r="I112" s="3"/>
      <c r="J112">
        <v>265.4212</v>
      </c>
      <c r="K112" s="3">
        <v>4.0511799999999998E-20</v>
      </c>
      <c r="M112">
        <v>264.49284</v>
      </c>
      <c r="N112" s="3">
        <v>5.0703199999999998E-20</v>
      </c>
      <c r="P112">
        <v>264.22000000000003</v>
      </c>
      <c r="Q112" s="3">
        <v>3.6045000000000003E-20</v>
      </c>
      <c r="S112">
        <v>263.49</v>
      </c>
      <c r="T112" s="3">
        <v>5.1346999999999997E-20</v>
      </c>
    </row>
    <row r="113" spans="1:20">
      <c r="A113">
        <v>309</v>
      </c>
      <c r="B113" s="3">
        <v>4.2203599999999997E-20</v>
      </c>
      <c r="D113">
        <v>309</v>
      </c>
      <c r="E113" s="3">
        <v>1.84663E-20</v>
      </c>
      <c r="G113">
        <v>309</v>
      </c>
      <c r="H113" s="3">
        <v>1.84E-20</v>
      </c>
      <c r="I113" s="3"/>
      <c r="J113">
        <v>265.73066</v>
      </c>
      <c r="K113" s="3">
        <v>4.0945499999999999E-20</v>
      </c>
      <c r="M113">
        <v>264.7937</v>
      </c>
      <c r="N113" s="3">
        <v>5.2351299999999998E-20</v>
      </c>
      <c r="P113">
        <v>264.51</v>
      </c>
      <c r="Q113" s="3">
        <v>3.6286999999999998E-20</v>
      </c>
      <c r="S113">
        <v>263.77</v>
      </c>
      <c r="T113" s="3">
        <v>5.2556000000000001E-20</v>
      </c>
    </row>
    <row r="114" spans="1:20">
      <c r="A114">
        <v>310</v>
      </c>
      <c r="B114" s="3">
        <v>3.9052600000000002E-20</v>
      </c>
      <c r="D114">
        <v>310</v>
      </c>
      <c r="E114" s="3">
        <v>1.75326E-20</v>
      </c>
      <c r="G114">
        <v>310</v>
      </c>
      <c r="H114" s="3">
        <v>1.6900000000000001E-20</v>
      </c>
      <c r="I114" s="3"/>
      <c r="J114">
        <v>266.04011000000003</v>
      </c>
      <c r="K114" s="3">
        <v>4.1450899999999999E-20</v>
      </c>
      <c r="M114">
        <v>265.09456</v>
      </c>
      <c r="N114" s="3">
        <v>5.3736600000000001E-20</v>
      </c>
      <c r="P114">
        <v>264.79000000000002</v>
      </c>
      <c r="Q114" s="3">
        <v>3.7019999999999999E-20</v>
      </c>
      <c r="S114">
        <v>264.05</v>
      </c>
      <c r="T114" s="3">
        <v>5.3925000000000003E-20</v>
      </c>
    </row>
    <row r="115" spans="1:20">
      <c r="A115">
        <v>311</v>
      </c>
      <c r="B115" s="3">
        <v>3.5806200000000001E-20</v>
      </c>
      <c r="D115">
        <v>311</v>
      </c>
      <c r="E115" s="3">
        <v>1.5874300000000001E-20</v>
      </c>
      <c r="G115">
        <v>311</v>
      </c>
      <c r="H115" s="3">
        <v>1.5299999999999999E-20</v>
      </c>
      <c r="I115" s="3"/>
      <c r="J115">
        <v>266.34957000000003</v>
      </c>
      <c r="K115" s="3">
        <v>4.2090499999999999E-20</v>
      </c>
      <c r="M115">
        <v>265.39542</v>
      </c>
      <c r="N115" s="3">
        <v>5.4845199999999997E-20</v>
      </c>
      <c r="P115">
        <v>265.07</v>
      </c>
      <c r="Q115" s="3">
        <v>3.8248000000000001E-20</v>
      </c>
      <c r="S115">
        <v>264.33999999999997</v>
      </c>
      <c r="T115" s="3">
        <v>5.5424999999999998E-20</v>
      </c>
    </row>
    <row r="116" spans="1:20">
      <c r="A116">
        <v>312</v>
      </c>
      <c r="B116" s="3">
        <v>3.4755900000000002E-20</v>
      </c>
      <c r="D116">
        <v>312</v>
      </c>
      <c r="E116" s="3">
        <v>1.42643E-20</v>
      </c>
      <c r="G116">
        <v>312</v>
      </c>
      <c r="H116" s="3">
        <v>1.3800000000000001E-20</v>
      </c>
      <c r="I116" s="3"/>
      <c r="J116">
        <v>266.65902999999997</v>
      </c>
      <c r="K116" s="3">
        <v>4.2892899999999998E-20</v>
      </c>
      <c r="M116">
        <v>265.69628</v>
      </c>
      <c r="N116" s="3">
        <v>5.5797399999999999E-20</v>
      </c>
      <c r="P116">
        <v>265.35000000000002</v>
      </c>
      <c r="Q116" s="3">
        <v>3.9824999999999998E-20</v>
      </c>
      <c r="S116">
        <v>264.62</v>
      </c>
      <c r="T116" s="3">
        <v>5.6887999999999995E-20</v>
      </c>
    </row>
    <row r="117" spans="1:20">
      <c r="A117">
        <v>313</v>
      </c>
      <c r="B117" s="3">
        <v>2.9599799999999999E-20</v>
      </c>
      <c r="D117">
        <v>313</v>
      </c>
      <c r="E117" s="3">
        <v>1.17689E-20</v>
      </c>
      <c r="G117">
        <v>313</v>
      </c>
      <c r="H117" s="3">
        <v>1.2399999999999999E-20</v>
      </c>
      <c r="I117" s="3"/>
      <c r="J117">
        <v>266.96848</v>
      </c>
      <c r="K117" s="3">
        <v>4.38747E-20</v>
      </c>
      <c r="M117">
        <v>265.99713000000003</v>
      </c>
      <c r="N117" s="3">
        <v>5.6645499999999997E-20</v>
      </c>
      <c r="P117">
        <v>265.64</v>
      </c>
      <c r="Q117" s="3">
        <v>4.1508E-20</v>
      </c>
      <c r="S117">
        <v>264.89999999999998</v>
      </c>
      <c r="T117" s="3">
        <v>5.8120000000000001E-20</v>
      </c>
    </row>
    <row r="118" spans="1:20">
      <c r="A118">
        <v>314</v>
      </c>
      <c r="B118" s="3">
        <v>2.8454000000000003E-20</v>
      </c>
      <c r="D118">
        <v>314</v>
      </c>
      <c r="E118" s="3">
        <v>1.098E-20</v>
      </c>
      <c r="G118">
        <v>314</v>
      </c>
      <c r="H118" s="3">
        <v>1.11E-20</v>
      </c>
      <c r="I118" s="3"/>
      <c r="J118">
        <v>267.27794</v>
      </c>
      <c r="K118" s="3">
        <v>4.4880900000000001E-20</v>
      </c>
      <c r="M118">
        <v>266.29799000000003</v>
      </c>
      <c r="N118" s="3">
        <v>5.7315800000000005E-20</v>
      </c>
      <c r="P118">
        <v>265.92</v>
      </c>
      <c r="Q118" s="3">
        <v>4.3068000000000002E-20</v>
      </c>
      <c r="S118">
        <v>265.18</v>
      </c>
      <c r="T118" s="3">
        <v>5.9123999999999995E-20</v>
      </c>
    </row>
    <row r="119" spans="1:20">
      <c r="A119">
        <v>315</v>
      </c>
      <c r="B119" s="3">
        <v>2.69263E-20</v>
      </c>
      <c r="D119">
        <v>315</v>
      </c>
      <c r="E119" s="3">
        <v>9.3378200000000006E-21</v>
      </c>
      <c r="G119">
        <v>315</v>
      </c>
      <c r="H119" s="3">
        <v>9.9200000000000004E-21</v>
      </c>
      <c r="I119" s="3"/>
      <c r="J119">
        <v>267.58739000000003</v>
      </c>
      <c r="K119" s="3">
        <v>4.5753699999999999E-20</v>
      </c>
      <c r="M119">
        <v>266.59885000000003</v>
      </c>
      <c r="N119" s="3">
        <v>5.7702300000000001E-20</v>
      </c>
      <c r="P119">
        <v>266.20999999999998</v>
      </c>
      <c r="Q119" s="3">
        <v>4.4395000000000003E-20</v>
      </c>
      <c r="S119">
        <v>265.47000000000003</v>
      </c>
      <c r="T119" s="3">
        <v>6.0144000000000003E-20</v>
      </c>
    </row>
    <row r="120" spans="1:20">
      <c r="A120">
        <v>316</v>
      </c>
      <c r="B120" s="3">
        <v>2.3870799999999999E-20</v>
      </c>
      <c r="D120">
        <v>316</v>
      </c>
      <c r="E120" s="3">
        <v>8.1786399999999997E-21</v>
      </c>
      <c r="G120">
        <v>316</v>
      </c>
      <c r="H120" s="3">
        <v>8.8300000000000006E-21</v>
      </c>
      <c r="I120" s="3"/>
      <c r="J120">
        <v>267.89684999999997</v>
      </c>
      <c r="K120" s="3">
        <v>4.6388199999999998E-20</v>
      </c>
      <c r="M120">
        <v>266.89971000000003</v>
      </c>
      <c r="N120" s="3">
        <v>5.7877999999999999E-20</v>
      </c>
      <c r="P120">
        <v>266.5</v>
      </c>
      <c r="Q120" s="3">
        <v>4.5500999999999999E-20</v>
      </c>
      <c r="S120">
        <v>265.75</v>
      </c>
      <c r="T120" s="3">
        <v>6.1474000000000001E-20</v>
      </c>
    </row>
    <row r="121" spans="1:20">
      <c r="A121">
        <v>317</v>
      </c>
      <c r="B121" s="3">
        <v>2.1865700000000001E-20</v>
      </c>
      <c r="D121">
        <v>317</v>
      </c>
      <c r="E121" s="3">
        <v>6.59282E-21</v>
      </c>
      <c r="G121">
        <v>317</v>
      </c>
      <c r="H121" s="3">
        <v>7.8300000000000005E-21</v>
      </c>
      <c r="I121" s="3"/>
      <c r="J121">
        <v>268.2063</v>
      </c>
      <c r="K121" s="3">
        <v>4.68039E-20</v>
      </c>
      <c r="M121">
        <v>267.20057000000003</v>
      </c>
      <c r="N121" s="3">
        <v>5.8031800000000005E-20</v>
      </c>
      <c r="P121">
        <v>266.77999999999997</v>
      </c>
      <c r="Q121" s="3">
        <v>4.6455999999999997E-20</v>
      </c>
      <c r="S121">
        <v>266.04000000000002</v>
      </c>
      <c r="T121" s="3">
        <v>6.3229000000000002E-20</v>
      </c>
    </row>
    <row r="122" spans="1:20">
      <c r="A122">
        <v>318</v>
      </c>
      <c r="B122" s="3">
        <v>2.0147E-20</v>
      </c>
      <c r="D122">
        <v>318</v>
      </c>
      <c r="E122" s="3">
        <v>6.21448E-21</v>
      </c>
      <c r="G122">
        <v>318</v>
      </c>
      <c r="H122" s="3">
        <v>6.9099999999999995E-21</v>
      </c>
      <c r="I122" s="3"/>
      <c r="J122">
        <v>268.51576</v>
      </c>
      <c r="K122" s="3">
        <v>4.7115200000000003E-20</v>
      </c>
      <c r="M122">
        <v>267.50143000000003</v>
      </c>
      <c r="N122" s="3">
        <v>5.8254500000000002E-20</v>
      </c>
      <c r="P122">
        <v>267.07</v>
      </c>
      <c r="Q122" s="3">
        <v>4.7343999999999999E-20</v>
      </c>
      <c r="S122">
        <v>266.32</v>
      </c>
      <c r="T122" s="3">
        <v>6.5260000000000005E-20</v>
      </c>
    </row>
    <row r="123" spans="1:20">
      <c r="A123">
        <v>319</v>
      </c>
      <c r="B123" s="3">
        <v>1.7091499999999999E-20</v>
      </c>
      <c r="D123">
        <v>319</v>
      </c>
      <c r="E123" s="3">
        <v>5.1760500000000001E-21</v>
      </c>
      <c r="G123">
        <v>319</v>
      </c>
      <c r="H123" s="3">
        <v>6.05E-21</v>
      </c>
      <c r="I123" s="3"/>
      <c r="J123">
        <v>268.82521000000003</v>
      </c>
      <c r="K123" s="3">
        <v>4.7437300000000002E-20</v>
      </c>
      <c r="M123">
        <v>267.80229000000003</v>
      </c>
      <c r="N123" s="3">
        <v>5.8446600000000006E-20</v>
      </c>
      <c r="P123">
        <v>267.36</v>
      </c>
      <c r="Q123" s="3">
        <v>4.8243999999999999E-20</v>
      </c>
      <c r="S123">
        <v>266.61</v>
      </c>
      <c r="T123" s="3">
        <v>6.7166000000000003E-20</v>
      </c>
    </row>
    <row r="124" spans="1:20">
      <c r="A124">
        <v>320</v>
      </c>
      <c r="B124" s="3">
        <v>1.5563799999999999E-20</v>
      </c>
      <c r="D124">
        <v>320</v>
      </c>
      <c r="E124" s="3">
        <v>5.0713999999999997E-21</v>
      </c>
      <c r="G124">
        <v>320</v>
      </c>
      <c r="H124" s="3">
        <v>5.2499999999999997E-21</v>
      </c>
      <c r="I124" s="3"/>
      <c r="J124">
        <v>269.13467000000003</v>
      </c>
      <c r="K124" s="3">
        <v>4.7807699999999998E-20</v>
      </c>
      <c r="M124">
        <v>268.10315000000003</v>
      </c>
      <c r="N124" s="3">
        <v>5.8446099999999997E-20</v>
      </c>
      <c r="P124">
        <v>267.64999999999998</v>
      </c>
      <c r="Q124" s="3">
        <v>4.9213999999999999E-20</v>
      </c>
      <c r="S124">
        <v>266.89999999999998</v>
      </c>
      <c r="T124" s="3">
        <v>6.8469999999999996E-20</v>
      </c>
    </row>
    <row r="125" spans="1:20">
      <c r="A125">
        <v>321</v>
      </c>
      <c r="B125" s="3">
        <v>1.2603799999999999E-20</v>
      </c>
      <c r="D125">
        <v>321</v>
      </c>
      <c r="E125" s="3">
        <v>3.1233399999999999E-21</v>
      </c>
      <c r="G125">
        <v>321</v>
      </c>
      <c r="H125" s="3">
        <v>4.5200000000000002E-21</v>
      </c>
      <c r="I125" s="3"/>
      <c r="J125">
        <v>269.44412999999997</v>
      </c>
      <c r="K125" s="3">
        <v>4.8201999999999998E-20</v>
      </c>
      <c r="M125">
        <v>268.40401000000003</v>
      </c>
      <c r="N125" s="3">
        <v>5.81743E-20</v>
      </c>
      <c r="P125">
        <v>267.93</v>
      </c>
      <c r="Q125" s="3">
        <v>5.0283000000000002E-20</v>
      </c>
      <c r="S125">
        <v>267.18</v>
      </c>
      <c r="T125" s="3">
        <v>6.8923999999999996E-20</v>
      </c>
    </row>
    <row r="126" spans="1:20">
      <c r="A126">
        <v>322</v>
      </c>
      <c r="B126" s="3">
        <v>1.1649000000000001E-20</v>
      </c>
      <c r="D126">
        <v>322</v>
      </c>
      <c r="E126" s="3">
        <v>3.00259E-21</v>
      </c>
      <c r="G126">
        <v>322</v>
      </c>
      <c r="H126" s="3">
        <v>3.8699999999999997E-21</v>
      </c>
      <c r="I126" s="3"/>
      <c r="J126">
        <v>269.75358</v>
      </c>
      <c r="K126" s="3">
        <v>4.8585800000000002E-20</v>
      </c>
      <c r="M126">
        <v>268.70487000000003</v>
      </c>
      <c r="N126" s="3">
        <v>5.7644500000000001E-20</v>
      </c>
      <c r="P126">
        <v>268.22000000000003</v>
      </c>
      <c r="Q126" s="3">
        <v>5.1419000000000002E-20</v>
      </c>
      <c r="S126">
        <v>267.47000000000003</v>
      </c>
      <c r="T126" s="3">
        <v>6.8688000000000002E-20</v>
      </c>
    </row>
    <row r="127" spans="1:20">
      <c r="A127">
        <v>323</v>
      </c>
      <c r="B127" s="3">
        <v>9.5483200000000001E-21</v>
      </c>
      <c r="D127">
        <v>323</v>
      </c>
      <c r="E127" s="3">
        <v>2.8657400000000001E-21</v>
      </c>
      <c r="G127">
        <v>323</v>
      </c>
      <c r="H127" s="3">
        <v>3.28E-21</v>
      </c>
      <c r="I127" s="3"/>
      <c r="J127">
        <v>270.06304</v>
      </c>
      <c r="K127" s="3">
        <v>4.8887499999999998E-20</v>
      </c>
      <c r="M127">
        <v>269.00573000000003</v>
      </c>
      <c r="N127" s="3">
        <v>5.6925400000000004E-20</v>
      </c>
      <c r="P127">
        <v>268.52</v>
      </c>
      <c r="Q127" s="3">
        <v>5.2520000000000002E-20</v>
      </c>
      <c r="S127">
        <v>267.76</v>
      </c>
      <c r="T127" s="3">
        <v>6.8191999999999995E-20</v>
      </c>
    </row>
    <row r="128" spans="1:20">
      <c r="A128">
        <v>324</v>
      </c>
      <c r="B128" s="3">
        <v>9.6438100000000003E-21</v>
      </c>
      <c r="D128">
        <v>324</v>
      </c>
      <c r="E128" s="3">
        <v>1.6260700000000001E-21</v>
      </c>
      <c r="G128">
        <v>324</v>
      </c>
      <c r="H128" s="3">
        <v>2.77E-21</v>
      </c>
      <c r="I128" s="3"/>
      <c r="J128">
        <v>270.37249000000003</v>
      </c>
      <c r="K128" s="3">
        <v>4.9008000000000002E-20</v>
      </c>
      <c r="M128">
        <v>269.30659000000003</v>
      </c>
      <c r="N128" s="3">
        <v>5.6039700000000001E-20</v>
      </c>
      <c r="P128">
        <v>268.81</v>
      </c>
      <c r="Q128" s="3">
        <v>5.3474E-20</v>
      </c>
      <c r="S128">
        <v>268.05</v>
      </c>
      <c r="T128" s="3">
        <v>6.7909000000000003E-20</v>
      </c>
    </row>
    <row r="129" spans="1:20">
      <c r="A129">
        <v>325</v>
      </c>
      <c r="B129" s="3">
        <v>7.1612399999999993E-21</v>
      </c>
      <c r="D129">
        <v>325</v>
      </c>
      <c r="E129" s="3">
        <v>1.7387699999999999E-21</v>
      </c>
      <c r="G129">
        <v>325</v>
      </c>
      <c r="H129" s="3">
        <v>2.3200000000000001E-21</v>
      </c>
      <c r="I129" s="3"/>
      <c r="J129">
        <v>270.68194999999997</v>
      </c>
      <c r="K129" s="3">
        <v>4.8921199999999998E-20</v>
      </c>
      <c r="M129">
        <v>269.60744999999997</v>
      </c>
      <c r="N129" s="3">
        <v>5.5107300000000001E-20</v>
      </c>
      <c r="P129">
        <v>269.10000000000002</v>
      </c>
      <c r="Q129" s="3">
        <v>5.4276999999999995E-20</v>
      </c>
      <c r="S129">
        <v>268.33999999999997</v>
      </c>
      <c r="T129" s="3">
        <v>6.8185000000000005E-20</v>
      </c>
    </row>
    <row r="130" spans="1:20">
      <c r="A130">
        <v>326</v>
      </c>
      <c r="B130" s="3">
        <v>6.77931E-21</v>
      </c>
      <c r="D130">
        <v>326</v>
      </c>
      <c r="E130" s="3">
        <v>1.9883099999999999E-21</v>
      </c>
      <c r="G130">
        <v>326</v>
      </c>
      <c r="H130" s="3">
        <v>1.9400000000000002E-21</v>
      </c>
      <c r="I130" s="3"/>
      <c r="J130">
        <v>270.9914</v>
      </c>
      <c r="K130" s="3">
        <v>4.8727400000000002E-20</v>
      </c>
      <c r="M130">
        <v>269.90830999999997</v>
      </c>
      <c r="N130" s="3">
        <v>5.4296100000000004E-20</v>
      </c>
      <c r="P130">
        <v>269.39</v>
      </c>
      <c r="Q130" s="3">
        <v>5.5067999999999998E-20</v>
      </c>
      <c r="S130">
        <v>268.63</v>
      </c>
      <c r="T130" s="3">
        <v>6.9131000000000004E-20</v>
      </c>
    </row>
    <row r="131" spans="1:20">
      <c r="A131">
        <v>327</v>
      </c>
      <c r="B131" s="3">
        <v>4.9651299999999997E-21</v>
      </c>
      <c r="D131">
        <v>327</v>
      </c>
      <c r="E131" s="3">
        <v>6.1178800000000001E-22</v>
      </c>
      <c r="G131">
        <v>327</v>
      </c>
      <c r="H131" s="3">
        <v>1.62E-21</v>
      </c>
      <c r="I131" s="3"/>
      <c r="J131">
        <v>271.30086</v>
      </c>
      <c r="K131" s="3">
        <v>4.8597599999999997E-20</v>
      </c>
      <c r="M131">
        <v>270.20916999999997</v>
      </c>
      <c r="N131" s="3">
        <v>5.3781800000000003E-20</v>
      </c>
      <c r="P131">
        <v>269.68</v>
      </c>
      <c r="Q131" s="3">
        <v>5.6027000000000005E-20</v>
      </c>
      <c r="S131">
        <v>268.92</v>
      </c>
      <c r="T131" s="3">
        <v>7.063E-20</v>
      </c>
    </row>
    <row r="132" spans="1:20">
      <c r="A132">
        <v>328</v>
      </c>
      <c r="B132" s="3">
        <v>4.1057800000000001E-21</v>
      </c>
      <c r="D132">
        <v>328</v>
      </c>
      <c r="E132" s="3">
        <v>8.6133300000000004E-22</v>
      </c>
      <c r="G132">
        <v>328</v>
      </c>
      <c r="H132" s="3">
        <v>1.34E-21</v>
      </c>
      <c r="I132" s="3"/>
      <c r="J132">
        <v>271.61032</v>
      </c>
      <c r="K132" s="3">
        <v>4.8631700000000002E-20</v>
      </c>
      <c r="M132">
        <v>270.51002999999997</v>
      </c>
      <c r="N132" s="3">
        <v>5.3703999999999998E-20</v>
      </c>
      <c r="P132">
        <v>269.98</v>
      </c>
      <c r="Q132" s="3">
        <v>5.7208999999999997E-20</v>
      </c>
      <c r="S132">
        <v>269.20999999999998</v>
      </c>
      <c r="T132" s="3">
        <v>7.2474999999999999E-20</v>
      </c>
    </row>
    <row r="133" spans="1:20">
      <c r="A133">
        <v>329</v>
      </c>
      <c r="B133" s="3">
        <v>2.38708E-21</v>
      </c>
      <c r="D133">
        <v>329</v>
      </c>
      <c r="E133" s="3">
        <v>5.9568800000000003E-22</v>
      </c>
      <c r="G133">
        <v>329</v>
      </c>
      <c r="H133" s="3">
        <v>1.1099999999999999E-21</v>
      </c>
      <c r="I133" s="3"/>
      <c r="J133">
        <v>271.91977000000003</v>
      </c>
      <c r="K133" s="3">
        <v>4.8767200000000002E-20</v>
      </c>
      <c r="M133">
        <v>270.81088999999997</v>
      </c>
      <c r="N133" s="3">
        <v>5.4151400000000002E-20</v>
      </c>
      <c r="P133">
        <v>270.27</v>
      </c>
      <c r="Q133" s="3">
        <v>5.8475999999999997E-20</v>
      </c>
      <c r="S133">
        <v>269.51</v>
      </c>
      <c r="T133" s="3">
        <v>7.4547999999999997E-20</v>
      </c>
    </row>
    <row r="134" spans="1:20">
      <c r="A134">
        <v>330</v>
      </c>
      <c r="B134" s="3">
        <v>3.9148100000000004E-21</v>
      </c>
      <c r="D134">
        <v>330</v>
      </c>
      <c r="E134" s="3">
        <v>8.5328299999999991E-22</v>
      </c>
      <c r="G134">
        <v>330</v>
      </c>
      <c r="H134" s="3">
        <v>8.9800000000000003E-22</v>
      </c>
      <c r="I134" s="3"/>
      <c r="J134">
        <v>272.22922999999997</v>
      </c>
      <c r="K134" s="3">
        <v>4.8812200000000001E-20</v>
      </c>
      <c r="M134">
        <v>271.11174999999997</v>
      </c>
      <c r="N134" s="3">
        <v>5.5092899999999994E-20</v>
      </c>
      <c r="P134">
        <v>270.57</v>
      </c>
      <c r="Q134" s="3">
        <v>5.9591999999999998E-20</v>
      </c>
      <c r="S134">
        <v>269.8</v>
      </c>
      <c r="T134" s="3">
        <v>7.6858000000000006E-20</v>
      </c>
    </row>
    <row r="135" spans="1:20">
      <c r="A135">
        <v>331</v>
      </c>
      <c r="B135" s="3">
        <v>2.1006300000000001E-21</v>
      </c>
      <c r="D135">
        <v>331</v>
      </c>
      <c r="E135" s="3">
        <v>4.7494100000000002E-22</v>
      </c>
      <c r="G135">
        <v>331</v>
      </c>
      <c r="H135" s="3">
        <v>7.2599999999999996E-22</v>
      </c>
      <c r="I135" s="3"/>
      <c r="J135">
        <v>272.53868</v>
      </c>
      <c r="K135" s="3">
        <v>4.8594599999999999E-20</v>
      </c>
      <c r="M135">
        <v>271.41260999999997</v>
      </c>
      <c r="N135" s="3">
        <v>5.6223300000000003E-20</v>
      </c>
      <c r="P135">
        <v>270.86</v>
      </c>
      <c r="Q135" s="3">
        <v>6.0384999999999999E-20</v>
      </c>
      <c r="S135">
        <v>270.08999999999997</v>
      </c>
      <c r="T135" s="3">
        <v>7.9410000000000005E-20</v>
      </c>
    </row>
    <row r="136" spans="1:20">
      <c r="A136">
        <v>332</v>
      </c>
      <c r="B136" s="3">
        <v>1.1457999999999999E-21</v>
      </c>
      <c r="D136">
        <v>332</v>
      </c>
      <c r="E136" s="3">
        <v>7.0838599999999997E-22</v>
      </c>
      <c r="G136">
        <v>332</v>
      </c>
      <c r="H136" s="3">
        <v>5.9099999999999998E-22</v>
      </c>
      <c r="I136" s="3"/>
      <c r="J136">
        <v>272.84814</v>
      </c>
      <c r="K136" s="3">
        <v>4.8069200000000001E-20</v>
      </c>
      <c r="M136">
        <v>271.71346999999997</v>
      </c>
      <c r="N136" s="3">
        <v>5.7246300000000002E-20</v>
      </c>
      <c r="P136">
        <v>271.16000000000003</v>
      </c>
      <c r="Q136" s="3">
        <v>6.0856000000000006E-20</v>
      </c>
      <c r="S136">
        <v>270.39</v>
      </c>
      <c r="T136" s="3">
        <v>8.2045000000000001E-20</v>
      </c>
    </row>
    <row r="137" spans="1:20">
      <c r="A137">
        <v>333</v>
      </c>
      <c r="B137" s="3">
        <v>2.2915999999999998E-21</v>
      </c>
      <c r="D137">
        <v>333</v>
      </c>
      <c r="E137" s="3">
        <v>3.38093E-22</v>
      </c>
      <c r="G137">
        <v>333</v>
      </c>
      <c r="H137" s="3">
        <v>4.7799999999999997E-22</v>
      </c>
      <c r="I137" s="3"/>
      <c r="J137">
        <v>273.15759000000003</v>
      </c>
      <c r="K137" s="3">
        <v>4.7310500000000001E-20</v>
      </c>
      <c r="M137">
        <v>272.01432999999997</v>
      </c>
      <c r="N137" s="3">
        <v>5.7939499999999996E-20</v>
      </c>
      <c r="P137">
        <v>271.45</v>
      </c>
      <c r="Q137" s="3">
        <v>6.1196E-20</v>
      </c>
      <c r="S137">
        <v>270.68</v>
      </c>
      <c r="T137" s="3">
        <v>8.4442999999999998E-20</v>
      </c>
    </row>
    <row r="138" spans="1:20">
      <c r="A138">
        <v>334</v>
      </c>
      <c r="B138" s="3">
        <v>2.2915999999999998E-21</v>
      </c>
      <c r="D138">
        <v>334</v>
      </c>
      <c r="E138" s="3">
        <v>9.4183200000000009E-22</v>
      </c>
      <c r="G138">
        <v>334</v>
      </c>
      <c r="H138" s="3">
        <v>3.8599999999999998E-22</v>
      </c>
      <c r="I138" s="3"/>
      <c r="J138">
        <v>273.46704999999997</v>
      </c>
      <c r="K138" s="3">
        <v>4.6440799999999999E-20</v>
      </c>
      <c r="M138">
        <v>272.31518999999997</v>
      </c>
      <c r="N138" s="3">
        <v>5.8294499999999998E-20</v>
      </c>
      <c r="P138">
        <v>271.75</v>
      </c>
      <c r="Q138" s="3">
        <v>6.1696000000000005E-20</v>
      </c>
      <c r="S138">
        <v>270.98</v>
      </c>
      <c r="T138" s="3">
        <v>8.6325000000000001E-20</v>
      </c>
    </row>
    <row r="139" spans="1:20">
      <c r="A139">
        <v>335</v>
      </c>
      <c r="B139" s="3">
        <v>4.7741599999999998E-22</v>
      </c>
      <c r="D139">
        <v>335</v>
      </c>
      <c r="E139" s="3">
        <v>-6.4398700000000001E-23</v>
      </c>
      <c r="G139">
        <v>335</v>
      </c>
      <c r="H139" s="3">
        <v>3.1099999999999998E-22</v>
      </c>
      <c r="I139" s="3"/>
      <c r="J139">
        <v>273.7765</v>
      </c>
      <c r="K139" s="3">
        <v>4.5627499999999999E-20</v>
      </c>
      <c r="M139">
        <v>272.61604999999997</v>
      </c>
      <c r="N139" s="3">
        <v>5.8464600000000006E-20</v>
      </c>
      <c r="P139">
        <v>272.05</v>
      </c>
      <c r="Q139" s="3">
        <v>6.2583999999999995E-20</v>
      </c>
      <c r="S139">
        <v>271.27999999999997</v>
      </c>
      <c r="T139" s="3">
        <v>8.7586000000000005E-20</v>
      </c>
    </row>
    <row r="140" spans="1:20">
      <c r="A140">
        <v>336</v>
      </c>
      <c r="B140" s="3">
        <v>3.8193299999999998E-22</v>
      </c>
      <c r="D140">
        <v>336</v>
      </c>
      <c r="E140" s="3">
        <v>5.5543899999999999E-22</v>
      </c>
      <c r="J140">
        <v>274.08596</v>
      </c>
      <c r="K140" s="3">
        <v>4.5082200000000001E-20</v>
      </c>
      <c r="M140">
        <v>272.91690999999997</v>
      </c>
      <c r="N140" s="3">
        <v>5.8622699999999997E-20</v>
      </c>
      <c r="P140">
        <v>272.35000000000002</v>
      </c>
      <c r="Q140" s="3">
        <v>6.3914000000000005E-20</v>
      </c>
      <c r="S140">
        <v>271.57</v>
      </c>
      <c r="T140" s="3">
        <v>8.8252000000000003E-20</v>
      </c>
    </row>
    <row r="141" spans="1:20">
      <c r="A141">
        <v>337</v>
      </c>
      <c r="B141" s="3">
        <v>1.0503199999999999E-21</v>
      </c>
      <c r="D141">
        <v>337</v>
      </c>
      <c r="E141" s="3">
        <v>-6.6008699999999999E-22</v>
      </c>
      <c r="J141">
        <v>274.39542</v>
      </c>
      <c r="K141" s="3">
        <v>4.4943200000000001E-20</v>
      </c>
      <c r="M141">
        <v>273.21776999999997</v>
      </c>
      <c r="N141" s="3">
        <v>5.88961E-20</v>
      </c>
      <c r="P141">
        <v>272.64999999999998</v>
      </c>
      <c r="Q141" s="3">
        <v>6.5540000000000004E-20</v>
      </c>
      <c r="S141">
        <v>271.87</v>
      </c>
      <c r="T141" s="3">
        <v>8.8406000000000006E-20</v>
      </c>
    </row>
    <row r="142" spans="1:20">
      <c r="A142">
        <v>338</v>
      </c>
      <c r="B142" s="3">
        <v>4.7741599999999998E-22</v>
      </c>
      <c r="D142">
        <v>338</v>
      </c>
      <c r="E142" s="3">
        <v>-1.52947E-22</v>
      </c>
      <c r="J142">
        <v>274.70487000000003</v>
      </c>
      <c r="K142" s="3">
        <v>4.5284699999999997E-20</v>
      </c>
      <c r="M142">
        <v>273.51862</v>
      </c>
      <c r="N142" s="3">
        <v>5.9335000000000001E-20</v>
      </c>
      <c r="P142">
        <v>272.95</v>
      </c>
      <c r="Q142" s="3">
        <v>6.7191999999999997E-20</v>
      </c>
      <c r="S142">
        <v>272.17</v>
      </c>
      <c r="T142" s="3">
        <v>8.8189999999999998E-20</v>
      </c>
    </row>
    <row r="143" spans="1:20">
      <c r="A143">
        <v>339</v>
      </c>
      <c r="B143" s="3">
        <v>4.7741599999999998E-22</v>
      </c>
      <c r="D143">
        <v>339</v>
      </c>
      <c r="E143" s="3">
        <v>8.8548300000000002E-23</v>
      </c>
      <c r="J143">
        <v>275.01432999999997</v>
      </c>
      <c r="K143" s="3">
        <v>4.5988499999999997E-20</v>
      </c>
      <c r="M143">
        <v>273.81948</v>
      </c>
      <c r="N143" s="3">
        <v>5.9807900000000001E-20</v>
      </c>
      <c r="P143">
        <v>273.25</v>
      </c>
      <c r="Q143" s="3">
        <v>6.8614000000000005E-20</v>
      </c>
      <c r="S143">
        <v>272.47000000000003</v>
      </c>
      <c r="T143" s="3">
        <v>8.7827000000000001E-20</v>
      </c>
    </row>
    <row r="144" spans="1:20">
      <c r="A144">
        <v>340</v>
      </c>
      <c r="B144" s="3">
        <v>1.0503199999999999E-21</v>
      </c>
      <c r="D144">
        <v>340</v>
      </c>
      <c r="E144" s="3">
        <v>-5.6348899999999996E-23</v>
      </c>
      <c r="J144">
        <v>275.32378</v>
      </c>
      <c r="K144" s="3">
        <v>4.6874999999999997E-20</v>
      </c>
      <c r="M144">
        <v>274.12034</v>
      </c>
      <c r="N144" s="3">
        <v>6.0070599999999994E-20</v>
      </c>
      <c r="P144">
        <v>273.55</v>
      </c>
      <c r="Q144" s="3">
        <v>6.9643E-20</v>
      </c>
      <c r="S144">
        <v>272.77</v>
      </c>
      <c r="T144" s="3">
        <v>8.7567E-20</v>
      </c>
    </row>
    <row r="145" spans="1:20">
      <c r="A145">
        <v>341</v>
      </c>
      <c r="B145" s="3">
        <v>4.7741599999999998E-22</v>
      </c>
      <c r="D145">
        <v>341</v>
      </c>
      <c r="E145" s="3">
        <v>1.52947E-22</v>
      </c>
      <c r="J145">
        <v>275.63324</v>
      </c>
      <c r="K145" s="3">
        <v>4.76599E-20</v>
      </c>
      <c r="M145">
        <v>274.4212</v>
      </c>
      <c r="N145" s="3">
        <v>5.9931700000000004E-20</v>
      </c>
      <c r="P145">
        <v>273.85000000000002</v>
      </c>
      <c r="Q145" s="3">
        <v>7.0237E-20</v>
      </c>
      <c r="S145">
        <v>273.07</v>
      </c>
      <c r="T145" s="3">
        <v>8.7584999999999999E-20</v>
      </c>
    </row>
    <row r="146" spans="1:20">
      <c r="A146">
        <v>342</v>
      </c>
      <c r="B146" s="3">
        <v>1.0503199999999999E-21</v>
      </c>
      <c r="D146">
        <v>342</v>
      </c>
      <c r="E146" s="3">
        <v>-1.6099699999999999E-22</v>
      </c>
      <c r="J146">
        <v>275.94269000000003</v>
      </c>
      <c r="K146" s="3">
        <v>4.8211299999999998E-20</v>
      </c>
      <c r="M146">
        <v>274.72206</v>
      </c>
      <c r="N146" s="3">
        <v>5.9427299999999998E-20</v>
      </c>
      <c r="P146">
        <v>274.16000000000003</v>
      </c>
      <c r="Q146" s="3">
        <v>7.0482000000000006E-20</v>
      </c>
      <c r="S146">
        <v>273.37</v>
      </c>
      <c r="T146" s="3">
        <v>8.7904000000000002E-20</v>
      </c>
    </row>
    <row r="147" spans="1:20">
      <c r="A147">
        <v>343</v>
      </c>
      <c r="B147" s="3">
        <v>0</v>
      </c>
      <c r="D147">
        <v>343</v>
      </c>
      <c r="E147" s="3">
        <v>6.1178800000000001E-22</v>
      </c>
      <c r="J147">
        <v>276.25214999999997</v>
      </c>
      <c r="K147" s="3">
        <v>4.84979E-20</v>
      </c>
      <c r="M147">
        <v>275.02292</v>
      </c>
      <c r="N147" s="3">
        <v>5.8764000000000003E-20</v>
      </c>
      <c r="P147">
        <v>274.45999999999998</v>
      </c>
      <c r="Q147" s="3">
        <v>7.0558999999999995E-20</v>
      </c>
      <c r="S147">
        <v>273.67</v>
      </c>
      <c r="T147" s="3">
        <v>8.8426999999999997E-20</v>
      </c>
    </row>
    <row r="148" spans="1:20">
      <c r="A148">
        <v>344</v>
      </c>
      <c r="B148" s="3">
        <v>6.6838299999999996E-22</v>
      </c>
      <c r="D148">
        <v>344</v>
      </c>
      <c r="E148" s="3">
        <v>-8.2108400000000001E-22</v>
      </c>
      <c r="J148">
        <v>276.5616</v>
      </c>
      <c r="K148" s="3">
        <v>4.8598700000000001E-20</v>
      </c>
      <c r="M148">
        <v>275.32378</v>
      </c>
      <c r="N148" s="3">
        <v>5.8290300000000005E-20</v>
      </c>
      <c r="P148">
        <v>274.76</v>
      </c>
      <c r="Q148" s="3">
        <v>7.0671000000000002E-20</v>
      </c>
      <c r="S148">
        <v>273.97000000000003</v>
      </c>
      <c r="T148" s="3">
        <v>8.9034999999999999E-20</v>
      </c>
    </row>
    <row r="149" spans="1:20">
      <c r="A149">
        <v>345</v>
      </c>
      <c r="B149" s="3">
        <v>3.8193299999999998E-22</v>
      </c>
      <c r="D149">
        <v>345</v>
      </c>
      <c r="E149" s="3">
        <v>2.09296E-22</v>
      </c>
      <c r="J149">
        <v>276.87106</v>
      </c>
      <c r="K149" s="3">
        <v>4.8679200000000002E-20</v>
      </c>
      <c r="M149">
        <v>275.62464</v>
      </c>
      <c r="N149" s="3">
        <v>5.8236399999999998E-20</v>
      </c>
      <c r="P149">
        <v>275.07</v>
      </c>
      <c r="Q149" s="3">
        <v>7.0954999999999999E-20</v>
      </c>
      <c r="S149">
        <v>274.27999999999997</v>
      </c>
      <c r="T149" s="3">
        <v>8.9661999999999995E-20</v>
      </c>
    </row>
    <row r="150" spans="1:20">
      <c r="A150">
        <v>346</v>
      </c>
      <c r="B150" s="3">
        <v>1.90966E-22</v>
      </c>
      <c r="D150">
        <v>346</v>
      </c>
      <c r="E150" s="3">
        <v>-7.4058600000000003E-22</v>
      </c>
      <c r="J150">
        <v>277.18052</v>
      </c>
      <c r="K150" s="3">
        <v>4.8902100000000001E-20</v>
      </c>
      <c r="M150">
        <v>275.9255</v>
      </c>
      <c r="N150" s="3">
        <v>5.8607500000000005E-20</v>
      </c>
      <c r="P150">
        <v>275.37</v>
      </c>
      <c r="Q150" s="3">
        <v>7.1421999999999996E-20</v>
      </c>
      <c r="S150">
        <v>274.58</v>
      </c>
      <c r="T150" s="3">
        <v>9.0294000000000005E-20</v>
      </c>
    </row>
    <row r="151" spans="1:20">
      <c r="A151">
        <v>347</v>
      </c>
      <c r="B151" s="3">
        <v>-9.5483200000000001E-23</v>
      </c>
      <c r="D151">
        <v>347</v>
      </c>
      <c r="E151" s="3">
        <v>-8.8548300000000002E-23</v>
      </c>
      <c r="J151">
        <v>277.48997000000003</v>
      </c>
      <c r="K151" s="3">
        <v>4.9350499999999998E-20</v>
      </c>
      <c r="M151">
        <v>276.22636</v>
      </c>
      <c r="N151" s="3">
        <v>5.9216600000000005E-20</v>
      </c>
      <c r="P151">
        <v>275.68</v>
      </c>
      <c r="Q151" s="3">
        <v>7.2006999999999996E-20</v>
      </c>
      <c r="S151">
        <v>274.89</v>
      </c>
      <c r="T151" s="3">
        <v>9.0924000000000004E-20</v>
      </c>
    </row>
    <row r="152" spans="1:20">
      <c r="A152">
        <v>348</v>
      </c>
      <c r="B152" s="3">
        <v>2.8644999999999998E-22</v>
      </c>
      <c r="D152">
        <v>348</v>
      </c>
      <c r="E152" s="3">
        <v>-2.4149499999999999E-23</v>
      </c>
      <c r="J152">
        <v>277.79942999999997</v>
      </c>
      <c r="K152" s="3">
        <v>4.9957599999999999E-20</v>
      </c>
      <c r="M152">
        <v>276.52722</v>
      </c>
      <c r="N152" s="3">
        <v>5.9776300000000004E-20</v>
      </c>
      <c r="P152">
        <v>275.99</v>
      </c>
      <c r="Q152" s="3">
        <v>7.2686000000000004E-20</v>
      </c>
      <c r="S152">
        <v>275.19</v>
      </c>
      <c r="T152" s="3">
        <v>9.1527999999999997E-20</v>
      </c>
    </row>
    <row r="153" spans="1:20">
      <c r="A153">
        <v>349</v>
      </c>
      <c r="B153" s="3">
        <v>4.7741599999999998E-22</v>
      </c>
      <c r="D153">
        <v>349</v>
      </c>
      <c r="E153" s="3">
        <v>1.1269799999999999E-22</v>
      </c>
      <c r="J153">
        <v>278.10888</v>
      </c>
      <c r="K153" s="3">
        <v>5.0530600000000001E-20</v>
      </c>
      <c r="M153">
        <v>276.82808</v>
      </c>
      <c r="N153" s="3">
        <v>6.0081999999999997E-20</v>
      </c>
      <c r="P153">
        <v>276.29000000000002</v>
      </c>
      <c r="Q153" s="3">
        <v>7.3506999999999998E-20</v>
      </c>
      <c r="S153">
        <v>275.5</v>
      </c>
      <c r="T153" s="3">
        <v>9.2109E-20</v>
      </c>
    </row>
    <row r="154" spans="1:20">
      <c r="A154">
        <v>350</v>
      </c>
      <c r="B154" s="3">
        <v>2.8644999999999998E-22</v>
      </c>
      <c r="D154">
        <v>350</v>
      </c>
      <c r="E154" s="3">
        <v>-4.8299099999999997E-23</v>
      </c>
      <c r="J154">
        <v>278.41834</v>
      </c>
      <c r="K154" s="3">
        <v>5.0878199999999998E-20</v>
      </c>
      <c r="M154">
        <v>277.12894</v>
      </c>
      <c r="N154" s="3">
        <v>6.0077399999999999E-20</v>
      </c>
      <c r="P154">
        <v>276.60000000000002</v>
      </c>
      <c r="Q154" s="3">
        <v>7.4486999999999997E-20</v>
      </c>
      <c r="S154">
        <v>275.8</v>
      </c>
      <c r="T154" s="3">
        <v>9.2773E-20</v>
      </c>
    </row>
    <row r="155" spans="1:20">
      <c r="A155">
        <v>351</v>
      </c>
      <c r="B155" s="3">
        <v>4.7741599999999998E-22</v>
      </c>
      <c r="D155">
        <v>351</v>
      </c>
      <c r="E155" s="3">
        <v>4.6689099999999998E-22</v>
      </c>
      <c r="J155">
        <v>278.72779000000003</v>
      </c>
      <c r="K155" s="3">
        <v>5.0949399999999999E-20</v>
      </c>
      <c r="M155">
        <v>277.4298</v>
      </c>
      <c r="N155" s="3">
        <v>5.9798300000000001E-20</v>
      </c>
      <c r="P155">
        <v>276.91000000000003</v>
      </c>
      <c r="Q155" s="3">
        <v>7.5513E-20</v>
      </c>
      <c r="S155">
        <v>276.11</v>
      </c>
      <c r="T155" s="3">
        <v>9.3702999999999997E-20</v>
      </c>
    </row>
    <row r="156" spans="1:20">
      <c r="A156">
        <v>352</v>
      </c>
      <c r="B156" s="3">
        <v>2.8644999999999998E-22</v>
      </c>
      <c r="D156">
        <v>352</v>
      </c>
      <c r="E156" s="3">
        <v>3.13944E-22</v>
      </c>
      <c r="J156">
        <v>279.03724999999997</v>
      </c>
      <c r="K156" s="3">
        <v>5.0830800000000002E-20</v>
      </c>
      <c r="M156">
        <v>277.73066</v>
      </c>
      <c r="N156" s="3">
        <v>5.9291599999999996E-20</v>
      </c>
      <c r="P156">
        <v>277.22000000000003</v>
      </c>
      <c r="Q156" s="3">
        <v>7.6410000000000002E-20</v>
      </c>
      <c r="S156">
        <v>276.42</v>
      </c>
      <c r="T156" s="3">
        <v>9.5032999999999995E-20</v>
      </c>
    </row>
    <row r="157" spans="1:20">
      <c r="A157">
        <v>353</v>
      </c>
      <c r="B157" s="3">
        <v>1.90966E-22</v>
      </c>
      <c r="D157">
        <v>353</v>
      </c>
      <c r="E157" s="3">
        <v>-4.0249199999999999E-23</v>
      </c>
      <c r="J157">
        <v>279.3467</v>
      </c>
      <c r="K157" s="3">
        <v>5.0691899999999999E-20</v>
      </c>
      <c r="M157">
        <v>278.03152</v>
      </c>
      <c r="N157" s="3">
        <v>5.8633199999999999E-20</v>
      </c>
      <c r="P157">
        <v>277.52999999999997</v>
      </c>
      <c r="Q157" s="3">
        <v>7.7119000000000001E-20</v>
      </c>
      <c r="S157">
        <v>276.73</v>
      </c>
      <c r="T157" s="3">
        <v>9.6706999999999998E-20</v>
      </c>
    </row>
    <row r="158" spans="1:20">
      <c r="A158">
        <v>354</v>
      </c>
      <c r="B158" s="3">
        <v>3.8193299999999998E-22</v>
      </c>
      <c r="D158">
        <v>354</v>
      </c>
      <c r="E158" s="3">
        <v>4.7494100000000002E-22</v>
      </c>
      <c r="J158">
        <v>279.65616</v>
      </c>
      <c r="K158" s="3">
        <v>5.0655100000000003E-20</v>
      </c>
      <c r="M158">
        <v>278.33238</v>
      </c>
      <c r="N158" s="3">
        <v>5.7876400000000005E-20</v>
      </c>
      <c r="P158">
        <v>277.83999999999997</v>
      </c>
      <c r="Q158" s="3">
        <v>7.7743999999999997E-20</v>
      </c>
      <c r="S158">
        <v>277.02999999999997</v>
      </c>
      <c r="T158" s="3">
        <v>9.8483999999999995E-20</v>
      </c>
    </row>
    <row r="159" spans="1:20">
      <c r="A159">
        <v>355</v>
      </c>
      <c r="B159" s="3">
        <v>5.7289899999999999E-22</v>
      </c>
      <c r="D159">
        <v>355</v>
      </c>
      <c r="E159" s="3">
        <v>1.85146E-22</v>
      </c>
      <c r="J159">
        <v>279.96562</v>
      </c>
      <c r="K159" s="3">
        <v>5.0713900000000002E-20</v>
      </c>
      <c r="M159">
        <v>278.63324</v>
      </c>
      <c r="N159" s="3">
        <v>5.7167000000000002E-20</v>
      </c>
      <c r="P159">
        <v>278.14999999999998</v>
      </c>
      <c r="Q159" s="3">
        <v>7.8430999999999999E-20</v>
      </c>
      <c r="S159">
        <v>277.33999999999997</v>
      </c>
      <c r="T159" s="3">
        <v>1.0006700000000001E-19</v>
      </c>
    </row>
    <row r="160" spans="1:20">
      <c r="A160">
        <v>356</v>
      </c>
      <c r="B160" s="3">
        <v>-9.5483200000000001E-23</v>
      </c>
      <c r="D160">
        <v>356</v>
      </c>
      <c r="E160" s="3">
        <v>-7.4017400000000004E-38</v>
      </c>
      <c r="J160">
        <v>280.27507000000003</v>
      </c>
      <c r="K160" s="3">
        <v>5.0742500000000002E-20</v>
      </c>
      <c r="M160">
        <v>278.9341</v>
      </c>
      <c r="N160" s="3">
        <v>5.6648500000000001E-20</v>
      </c>
      <c r="P160">
        <v>278.47000000000003</v>
      </c>
      <c r="Q160" s="3">
        <v>7.9265999999999996E-20</v>
      </c>
      <c r="S160">
        <v>277.66000000000003</v>
      </c>
      <c r="T160" s="3">
        <v>1.01247E-19</v>
      </c>
    </row>
    <row r="161" spans="1:20">
      <c r="A161">
        <v>357</v>
      </c>
      <c r="B161" s="3">
        <v>5.7289899999999999E-22</v>
      </c>
      <c r="D161">
        <v>357</v>
      </c>
      <c r="E161" s="3">
        <v>-1.04648E-22</v>
      </c>
      <c r="J161">
        <v>280.58452999999997</v>
      </c>
      <c r="K161" s="3">
        <v>5.0593699999999998E-20</v>
      </c>
      <c r="M161">
        <v>279.23496</v>
      </c>
      <c r="N161" s="3">
        <v>5.6417999999999994E-20</v>
      </c>
      <c r="P161">
        <v>278.77999999999997</v>
      </c>
      <c r="Q161" s="3">
        <v>8.0282999999999999E-20</v>
      </c>
      <c r="S161">
        <v>277.97000000000003</v>
      </c>
      <c r="T161" s="3">
        <v>1.01936E-19</v>
      </c>
    </row>
    <row r="162" spans="1:20">
      <c r="A162">
        <v>358</v>
      </c>
      <c r="B162" s="3">
        <v>1.90966E-22</v>
      </c>
      <c r="D162">
        <v>358</v>
      </c>
      <c r="E162" s="3">
        <v>-1.6904700000000001E-22</v>
      </c>
      <c r="J162">
        <v>280.89398</v>
      </c>
      <c r="K162" s="3">
        <v>5.0224399999999999E-20</v>
      </c>
      <c r="M162">
        <v>279.53582</v>
      </c>
      <c r="N162" s="3">
        <v>5.6470899999999996E-20</v>
      </c>
      <c r="P162">
        <v>279.08999999999997</v>
      </c>
      <c r="Q162" s="3">
        <v>8.1483999999999996E-20</v>
      </c>
      <c r="S162">
        <v>278.27999999999997</v>
      </c>
      <c r="T162" s="3">
        <v>1.0214E-19</v>
      </c>
    </row>
    <row r="163" spans="1:20">
      <c r="A163">
        <v>359</v>
      </c>
      <c r="B163" s="3">
        <v>0</v>
      </c>
      <c r="D163">
        <v>359</v>
      </c>
      <c r="E163" s="3">
        <v>1.28797E-22</v>
      </c>
      <c r="J163">
        <v>281.20344</v>
      </c>
      <c r="K163" s="3">
        <v>4.97418E-20</v>
      </c>
      <c r="M163">
        <v>279.83668</v>
      </c>
      <c r="N163" s="3">
        <v>5.6765199999999998E-20</v>
      </c>
      <c r="P163">
        <v>279.41000000000003</v>
      </c>
      <c r="Q163" s="3">
        <v>8.2779000000000001E-20</v>
      </c>
      <c r="S163">
        <v>278.58999999999997</v>
      </c>
      <c r="T163" s="3">
        <v>1.0196E-19</v>
      </c>
    </row>
    <row r="164" spans="1:20">
      <c r="A164">
        <v>360</v>
      </c>
      <c r="B164" s="3">
        <v>-9.5483200000000001E-23</v>
      </c>
      <c r="D164">
        <v>360</v>
      </c>
      <c r="E164" s="3">
        <v>4.8299099999999997E-23</v>
      </c>
      <c r="J164">
        <v>281.51289000000003</v>
      </c>
      <c r="K164" s="3">
        <v>4.9329299999999998E-20</v>
      </c>
      <c r="M164">
        <v>280.13754</v>
      </c>
      <c r="N164" s="3">
        <v>5.7263800000000005E-20</v>
      </c>
      <c r="P164">
        <v>279.72000000000003</v>
      </c>
      <c r="Q164" s="3">
        <v>8.3990999999999996E-20</v>
      </c>
      <c r="S164">
        <v>278.89999999999998</v>
      </c>
      <c r="T164" s="3">
        <v>1.01623E-19</v>
      </c>
    </row>
    <row r="165" spans="1:20">
      <c r="A165">
        <v>361</v>
      </c>
      <c r="B165" s="3">
        <v>3.8193299999999998E-22</v>
      </c>
      <c r="D165">
        <v>361</v>
      </c>
      <c r="E165" s="3">
        <v>-3.21994E-23</v>
      </c>
      <c r="J165">
        <v>281.82234999999997</v>
      </c>
      <c r="K165" s="3">
        <v>4.9147599999999997E-20</v>
      </c>
      <c r="M165">
        <v>280.4384</v>
      </c>
      <c r="N165" s="3">
        <v>5.8019000000000004E-20</v>
      </c>
      <c r="P165">
        <v>280.04000000000002</v>
      </c>
      <c r="Q165" s="3">
        <v>8.4936000000000001E-20</v>
      </c>
      <c r="S165">
        <v>279.22000000000003</v>
      </c>
      <c r="T165" s="3">
        <v>1.01418E-19</v>
      </c>
    </row>
    <row r="166" spans="1:20">
      <c r="A166">
        <v>362</v>
      </c>
      <c r="B166" s="3">
        <v>-9.5483200000000001E-23</v>
      </c>
      <c r="D166">
        <v>362</v>
      </c>
      <c r="E166" s="3">
        <v>6.7618699999999997E-22</v>
      </c>
      <c r="J166">
        <v>282.13180999999997</v>
      </c>
      <c r="K166" s="3">
        <v>4.92791E-20</v>
      </c>
      <c r="M166">
        <v>280.73926</v>
      </c>
      <c r="N166" s="3">
        <v>5.9054299999999996E-20</v>
      </c>
      <c r="P166">
        <v>280.35000000000002</v>
      </c>
      <c r="Q166" s="3">
        <v>8.5508000000000004E-20</v>
      </c>
      <c r="S166">
        <v>279.52999999999997</v>
      </c>
      <c r="T166" s="3">
        <v>1.0149900000000001E-19</v>
      </c>
    </row>
    <row r="167" spans="1:20">
      <c r="A167">
        <v>363</v>
      </c>
      <c r="B167" s="3">
        <v>5.7289899999999999E-22</v>
      </c>
      <c r="D167">
        <v>363</v>
      </c>
      <c r="E167" s="3">
        <v>-4.6689099999999998E-22</v>
      </c>
      <c r="J167">
        <v>282.44126</v>
      </c>
      <c r="K167" s="3">
        <v>4.9730800000000001E-20</v>
      </c>
      <c r="M167">
        <v>281.04011000000003</v>
      </c>
      <c r="N167" s="3">
        <v>6.0269800000000004E-20</v>
      </c>
      <c r="P167">
        <v>280.67</v>
      </c>
      <c r="Q167" s="3">
        <v>8.5716000000000005E-20</v>
      </c>
      <c r="S167">
        <v>279.85000000000002</v>
      </c>
      <c r="T167" s="3">
        <v>1.01801E-19</v>
      </c>
    </row>
    <row r="168" spans="1:20">
      <c r="A168">
        <v>364</v>
      </c>
      <c r="B168" s="3">
        <v>2.8644999999999998E-22</v>
      </c>
      <c r="D168">
        <v>364</v>
      </c>
      <c r="E168" s="3">
        <v>3.5419299999999998E-22</v>
      </c>
      <c r="J168">
        <v>282.75072</v>
      </c>
      <c r="K168" s="3">
        <v>5.0460799999999998E-20</v>
      </c>
      <c r="M168">
        <v>281.34097000000003</v>
      </c>
      <c r="N168" s="3">
        <v>6.1449E-20</v>
      </c>
      <c r="P168">
        <v>280.99</v>
      </c>
      <c r="Q168" s="3">
        <v>8.5663E-20</v>
      </c>
      <c r="S168">
        <v>280.16000000000003</v>
      </c>
      <c r="T168" s="3">
        <v>1.02166E-19</v>
      </c>
    </row>
    <row r="169" spans="1:20">
      <c r="A169">
        <v>365</v>
      </c>
      <c r="B169" s="3">
        <v>1.0503199999999999E-21</v>
      </c>
      <c r="D169">
        <v>365</v>
      </c>
      <c r="E169" s="3">
        <v>-3.7834300000000001E-22</v>
      </c>
      <c r="J169">
        <v>283.06017000000003</v>
      </c>
      <c r="K169" s="3">
        <v>5.1389100000000003E-20</v>
      </c>
      <c r="M169">
        <v>281.64183000000003</v>
      </c>
      <c r="N169" s="3">
        <v>6.2296199999999997E-20</v>
      </c>
      <c r="P169">
        <v>281.31</v>
      </c>
      <c r="Q169" s="3">
        <v>8.5517000000000004E-20</v>
      </c>
      <c r="S169">
        <v>280.48</v>
      </c>
      <c r="T169" s="3">
        <v>1.02453E-19</v>
      </c>
    </row>
    <row r="170" spans="1:20">
      <c r="A170">
        <v>366</v>
      </c>
      <c r="B170" s="3">
        <v>2.8644999999999998E-22</v>
      </c>
      <c r="D170">
        <v>366</v>
      </c>
      <c r="E170" s="3">
        <v>-2.0124600000000001E-22</v>
      </c>
      <c r="J170">
        <v>283.36962999999997</v>
      </c>
      <c r="K170" s="3">
        <v>5.2365799999999997E-20</v>
      </c>
      <c r="M170">
        <v>281.94269000000003</v>
      </c>
      <c r="N170" s="3">
        <v>6.2626900000000003E-20</v>
      </c>
      <c r="P170">
        <v>281.63</v>
      </c>
      <c r="Q170" s="3">
        <v>8.5465000000000004E-20</v>
      </c>
      <c r="S170">
        <v>280.8</v>
      </c>
      <c r="T170" s="3">
        <v>1.02587E-19</v>
      </c>
    </row>
    <row r="171" spans="1:20">
      <c r="A171">
        <v>367</v>
      </c>
      <c r="B171" s="3">
        <v>0</v>
      </c>
      <c r="D171">
        <v>367</v>
      </c>
      <c r="E171" s="3">
        <v>1.6904700000000001E-22</v>
      </c>
      <c r="J171">
        <v>283.67908</v>
      </c>
      <c r="K171" s="3">
        <v>5.3274200000000002E-20</v>
      </c>
      <c r="M171">
        <v>282.24355000000003</v>
      </c>
      <c r="N171" s="3">
        <v>6.2477900000000003E-20</v>
      </c>
      <c r="P171">
        <v>281.95</v>
      </c>
      <c r="Q171" s="3">
        <v>8.5632999999999996E-20</v>
      </c>
      <c r="S171">
        <v>281.12</v>
      </c>
      <c r="T171" s="3">
        <v>1.02561E-19</v>
      </c>
    </row>
    <row r="172" spans="1:20">
      <c r="A172">
        <v>368</v>
      </c>
      <c r="B172" s="3">
        <v>-9.5483200000000001E-23</v>
      </c>
      <c r="D172">
        <v>368</v>
      </c>
      <c r="E172" s="3">
        <v>1.3684699999999999E-22</v>
      </c>
      <c r="J172">
        <v>283.98854</v>
      </c>
      <c r="K172" s="3">
        <v>5.3999699999999999E-20</v>
      </c>
      <c r="M172">
        <v>282.54441000000003</v>
      </c>
      <c r="N172" s="3">
        <v>6.2073800000000001E-20</v>
      </c>
      <c r="P172">
        <v>282.27</v>
      </c>
      <c r="Q172" s="3">
        <v>8.6025999999999996E-20</v>
      </c>
      <c r="S172">
        <v>281.44</v>
      </c>
      <c r="T172" s="3">
        <v>1.0238200000000001E-19</v>
      </c>
    </row>
    <row r="173" spans="1:20">
      <c r="A173">
        <v>369</v>
      </c>
      <c r="B173" s="3">
        <v>0</v>
      </c>
      <c r="D173">
        <v>369</v>
      </c>
      <c r="E173" s="3">
        <v>-6.3593800000000003E-22</v>
      </c>
      <c r="J173">
        <v>284.29799000000003</v>
      </c>
      <c r="K173" s="3">
        <v>5.4547300000000002E-20</v>
      </c>
      <c r="M173">
        <v>282.84527000000003</v>
      </c>
      <c r="N173" s="3">
        <v>6.1666000000000001E-20</v>
      </c>
      <c r="P173">
        <v>282.58999999999997</v>
      </c>
      <c r="Q173" s="3">
        <v>8.6545999999999999E-20</v>
      </c>
      <c r="S173">
        <v>281.76</v>
      </c>
      <c r="T173" s="3">
        <v>1.0201E-19</v>
      </c>
    </row>
    <row r="174" spans="1:20">
      <c r="A174">
        <v>370</v>
      </c>
      <c r="B174" s="3">
        <v>7.6386599999999996E-22</v>
      </c>
      <c r="D174">
        <v>370</v>
      </c>
      <c r="E174" s="3">
        <v>-2.0124600000000001E-22</v>
      </c>
      <c r="J174">
        <v>284.60744999999997</v>
      </c>
      <c r="K174" s="3">
        <v>5.4964299999999997E-20</v>
      </c>
      <c r="M174">
        <v>283.14613000000003</v>
      </c>
      <c r="N174" s="3">
        <v>6.1385899999999998E-20</v>
      </c>
      <c r="P174">
        <v>282.91000000000003</v>
      </c>
      <c r="Q174" s="3">
        <v>8.7046000000000004E-20</v>
      </c>
      <c r="S174">
        <v>282.08</v>
      </c>
      <c r="T174" s="3">
        <v>1.0139500000000001E-19</v>
      </c>
    </row>
    <row r="175" spans="1:20">
      <c r="A175">
        <v>371</v>
      </c>
      <c r="B175" s="3">
        <v>2.8644999999999998E-22</v>
      </c>
      <c r="D175">
        <v>371</v>
      </c>
      <c r="E175" s="3">
        <v>-8.8548300000000007E-22</v>
      </c>
      <c r="J175">
        <v>284.91690999999997</v>
      </c>
      <c r="K175" s="3">
        <v>5.5275099999999997E-20</v>
      </c>
      <c r="M175">
        <v>283.44699000000003</v>
      </c>
      <c r="N175" s="3">
        <v>6.1175100000000001E-20</v>
      </c>
      <c r="P175">
        <v>283.24</v>
      </c>
      <c r="Q175" s="3">
        <v>8.7360999999999997E-20</v>
      </c>
      <c r="S175">
        <v>282.39999999999998</v>
      </c>
      <c r="T175" s="3">
        <v>1.00556E-19</v>
      </c>
    </row>
    <row r="176" spans="1:20">
      <c r="A176">
        <v>372</v>
      </c>
      <c r="B176" s="3">
        <v>-9.5483200000000001E-23</v>
      </c>
      <c r="D176">
        <v>372</v>
      </c>
      <c r="E176" s="3">
        <v>-5.7958900000000001E-22</v>
      </c>
      <c r="J176">
        <v>285.22636</v>
      </c>
      <c r="K176" s="3">
        <v>5.5448400000000005E-20</v>
      </c>
      <c r="M176">
        <v>283.74785000000003</v>
      </c>
      <c r="N176" s="3">
        <v>6.0925700000000005E-20</v>
      </c>
      <c r="P176">
        <v>283.56</v>
      </c>
      <c r="Q176" s="3">
        <v>8.7306999999999998E-20</v>
      </c>
      <c r="S176">
        <v>282.72000000000003</v>
      </c>
      <c r="T176" s="3">
        <v>9.9554000000000004E-20</v>
      </c>
    </row>
    <row r="177" spans="1:20">
      <c r="A177">
        <v>373</v>
      </c>
      <c r="B177" s="3">
        <v>1.90966E-22</v>
      </c>
      <c r="D177">
        <v>373</v>
      </c>
      <c r="E177" s="3">
        <v>-2.6564500000000002E-22</v>
      </c>
      <c r="J177">
        <v>285.53582</v>
      </c>
      <c r="K177" s="3">
        <v>5.5388899999999995E-20</v>
      </c>
      <c r="M177">
        <v>284.04871000000003</v>
      </c>
      <c r="N177" s="3">
        <v>6.0603699999999998E-20</v>
      </c>
      <c r="P177">
        <v>283.89</v>
      </c>
      <c r="Q177" s="3">
        <v>8.6725999999999995E-20</v>
      </c>
      <c r="S177">
        <v>283.04000000000002</v>
      </c>
      <c r="T177" s="3">
        <v>9.8416999999999999E-20</v>
      </c>
    </row>
    <row r="178" spans="1:20">
      <c r="A178">
        <v>374</v>
      </c>
      <c r="B178" s="3">
        <v>1.90966E-22</v>
      </c>
      <c r="D178">
        <v>374</v>
      </c>
      <c r="E178" s="3">
        <v>9.6598099999999995E-23</v>
      </c>
      <c r="J178">
        <v>285.84527000000003</v>
      </c>
      <c r="K178" s="3">
        <v>5.5030799999999997E-20</v>
      </c>
      <c r="M178">
        <v>284.34957000000003</v>
      </c>
      <c r="N178" s="3">
        <v>6.02514E-20</v>
      </c>
      <c r="P178">
        <v>284.20999999999998</v>
      </c>
      <c r="Q178" s="3">
        <v>8.5562999999999996E-20</v>
      </c>
      <c r="S178">
        <v>283.37</v>
      </c>
      <c r="T178" s="3">
        <v>9.7108000000000004E-20</v>
      </c>
    </row>
    <row r="179" spans="1:20">
      <c r="A179">
        <v>375</v>
      </c>
      <c r="B179" s="3">
        <v>1.90966E-22</v>
      </c>
      <c r="D179">
        <v>375</v>
      </c>
      <c r="E179" s="3">
        <v>1.85146E-22</v>
      </c>
      <c r="J179">
        <v>286.15472999999997</v>
      </c>
      <c r="K179" s="3">
        <v>5.4371999999999996E-20</v>
      </c>
      <c r="M179">
        <v>284.65042999999997</v>
      </c>
      <c r="N179" s="3">
        <v>5.9909699999999995E-20</v>
      </c>
      <c r="P179">
        <v>284.54000000000002</v>
      </c>
      <c r="Q179" s="3">
        <v>8.3873999999999999E-20</v>
      </c>
      <c r="S179">
        <v>283.69</v>
      </c>
      <c r="T179" s="3">
        <v>9.5606000000000004E-20</v>
      </c>
    </row>
    <row r="180" spans="1:20">
      <c r="A180">
        <v>376</v>
      </c>
      <c r="B180" s="3">
        <v>7.6386599999999996E-22</v>
      </c>
      <c r="D180">
        <v>376</v>
      </c>
      <c r="E180" s="3">
        <v>4.8299099999999997E-23</v>
      </c>
      <c r="J180">
        <v>286.46418</v>
      </c>
      <c r="K180" s="3">
        <v>5.3487800000000001E-20</v>
      </c>
      <c r="M180">
        <v>284.95128999999997</v>
      </c>
      <c r="N180" s="3">
        <v>5.9555200000000002E-20</v>
      </c>
      <c r="P180">
        <v>284.86</v>
      </c>
      <c r="Q180" s="3">
        <v>8.1808000000000002E-20</v>
      </c>
      <c r="S180">
        <v>284.02</v>
      </c>
      <c r="T180" s="3">
        <v>9.3984999999999995E-20</v>
      </c>
    </row>
    <row r="181" spans="1:20">
      <c r="A181">
        <v>377</v>
      </c>
      <c r="B181" s="3">
        <v>6.6838299999999996E-22</v>
      </c>
      <c r="D181">
        <v>377</v>
      </c>
      <c r="E181" s="3">
        <v>2.1734599999999999E-22</v>
      </c>
      <c r="J181">
        <v>286.77364</v>
      </c>
      <c r="K181" s="3">
        <v>5.2501199999999999E-20</v>
      </c>
      <c r="M181">
        <v>285.25214999999997</v>
      </c>
      <c r="N181" s="3">
        <v>5.9055400000000005E-20</v>
      </c>
      <c r="P181">
        <v>285.19</v>
      </c>
      <c r="Q181" s="3">
        <v>7.9604999999999997E-20</v>
      </c>
      <c r="S181">
        <v>284.33999999999997</v>
      </c>
      <c r="T181" s="3">
        <v>9.2432E-20</v>
      </c>
    </row>
    <row r="182" spans="1:20">
      <c r="A182">
        <v>378</v>
      </c>
      <c r="B182" s="3">
        <v>3.8193299999999998E-22</v>
      </c>
      <c r="D182">
        <v>378</v>
      </c>
      <c r="E182" s="3">
        <v>2.8979400000000002E-22</v>
      </c>
      <c r="J182">
        <v>287.08309000000003</v>
      </c>
      <c r="K182" s="3">
        <v>5.1563200000000001E-20</v>
      </c>
      <c r="M182">
        <v>285.55300999999997</v>
      </c>
      <c r="N182" s="3">
        <v>5.8253600000000001E-20</v>
      </c>
      <c r="P182">
        <v>285.52</v>
      </c>
      <c r="Q182" s="3">
        <v>7.7528000000000002E-20</v>
      </c>
      <c r="S182">
        <v>284.67</v>
      </c>
      <c r="T182" s="3">
        <v>9.1143999999999997E-20</v>
      </c>
    </row>
    <row r="183" spans="1:20">
      <c r="A183">
        <v>379</v>
      </c>
      <c r="B183" s="3">
        <v>6.6838299999999996E-22</v>
      </c>
      <c r="D183">
        <v>379</v>
      </c>
      <c r="E183" s="3">
        <v>2.5759499999999998E-22</v>
      </c>
      <c r="J183">
        <v>287.39255000000003</v>
      </c>
      <c r="K183" s="3">
        <v>5.07259E-20</v>
      </c>
      <c r="M183">
        <v>285.85386999999997</v>
      </c>
      <c r="N183" s="3">
        <v>5.7077900000000005E-20</v>
      </c>
      <c r="P183">
        <v>285.85000000000002</v>
      </c>
      <c r="Q183" s="3">
        <v>7.5773999999999994E-20</v>
      </c>
      <c r="S183">
        <v>284.99</v>
      </c>
      <c r="T183" s="3">
        <v>9.0170999999999999E-20</v>
      </c>
    </row>
    <row r="184" spans="1:20">
      <c r="A184">
        <v>380</v>
      </c>
      <c r="B184" s="3">
        <v>1.90966E-22</v>
      </c>
      <c r="D184">
        <v>380</v>
      </c>
      <c r="E184" s="3">
        <v>-9.6598099999999995E-23</v>
      </c>
      <c r="J184">
        <v>287.70200999999997</v>
      </c>
      <c r="K184" s="3">
        <v>5.00237E-20</v>
      </c>
      <c r="M184">
        <v>286.15472999999997</v>
      </c>
      <c r="N184" s="3">
        <v>5.5587800000000004E-20</v>
      </c>
      <c r="P184">
        <v>286.18</v>
      </c>
      <c r="Q184" s="3">
        <v>7.4405999999999998E-20</v>
      </c>
      <c r="S184">
        <v>285.32</v>
      </c>
      <c r="T184" s="3">
        <v>8.9386000000000004E-20</v>
      </c>
    </row>
    <row r="185" spans="1:20">
      <c r="A185">
        <v>381</v>
      </c>
      <c r="B185" s="3">
        <v>3.8193299999999998E-22</v>
      </c>
      <c r="D185">
        <v>381</v>
      </c>
      <c r="E185" s="3">
        <v>3.2199399999999999E-22</v>
      </c>
      <c r="J185">
        <v>288.01146</v>
      </c>
      <c r="K185" s="3">
        <v>4.93883E-20</v>
      </c>
      <c r="M185">
        <v>286.45558999999997</v>
      </c>
      <c r="N185" s="3">
        <v>5.39203E-20</v>
      </c>
      <c r="P185">
        <v>286.51</v>
      </c>
      <c r="Q185" s="3">
        <v>7.3350999999999997E-20</v>
      </c>
      <c r="S185">
        <v>285.64999999999998</v>
      </c>
      <c r="T185" s="3">
        <v>8.8631999999999994E-20</v>
      </c>
    </row>
    <row r="186" spans="1:20">
      <c r="A186">
        <v>382</v>
      </c>
      <c r="B186" s="3">
        <v>4.7741599999999998E-22</v>
      </c>
      <c r="D186">
        <v>382</v>
      </c>
      <c r="E186" s="3">
        <v>-3.7834300000000001E-22</v>
      </c>
      <c r="J186">
        <v>288.32092</v>
      </c>
      <c r="K186" s="3">
        <v>4.8654500000000002E-20</v>
      </c>
      <c r="M186">
        <v>286.75644999999997</v>
      </c>
      <c r="N186" s="3">
        <v>5.2208E-20</v>
      </c>
      <c r="P186">
        <v>286.83999999999997</v>
      </c>
      <c r="Q186" s="3">
        <v>7.2397000000000004E-20</v>
      </c>
      <c r="S186">
        <v>285.98</v>
      </c>
      <c r="T186" s="3">
        <v>8.7830000000000005E-20</v>
      </c>
    </row>
    <row r="187" spans="1:20">
      <c r="A187">
        <v>383</v>
      </c>
      <c r="B187" s="3">
        <v>-2.8644999999999998E-22</v>
      </c>
      <c r="D187">
        <v>383</v>
      </c>
      <c r="E187" s="3">
        <v>2.81745E-22</v>
      </c>
      <c r="J187">
        <v>288.63037000000003</v>
      </c>
      <c r="K187" s="3">
        <v>4.77164E-20</v>
      </c>
      <c r="M187">
        <v>287.05730999999997</v>
      </c>
      <c r="N187" s="3">
        <v>5.0528000000000002E-20</v>
      </c>
      <c r="P187">
        <v>287.17</v>
      </c>
      <c r="Q187" s="3">
        <v>7.1277000000000006E-20</v>
      </c>
      <c r="S187">
        <v>286.31</v>
      </c>
      <c r="T187" s="3">
        <v>8.6942999999999996E-20</v>
      </c>
    </row>
    <row r="188" spans="1:20">
      <c r="A188">
        <v>384</v>
      </c>
      <c r="B188" s="3">
        <v>4.7741599999999998E-22</v>
      </c>
      <c r="D188">
        <v>384</v>
      </c>
      <c r="E188" s="3">
        <v>2.5759499999999998E-22</v>
      </c>
      <c r="J188">
        <v>288.93982999999997</v>
      </c>
      <c r="K188" s="3">
        <v>4.6521000000000001E-20</v>
      </c>
      <c r="M188">
        <v>287.35816999999997</v>
      </c>
      <c r="N188" s="3">
        <v>4.8888900000000002E-20</v>
      </c>
      <c r="P188">
        <v>287.51</v>
      </c>
      <c r="Q188" s="3">
        <v>6.9804999999999997E-20</v>
      </c>
      <c r="S188">
        <v>286.64</v>
      </c>
      <c r="T188" s="3">
        <v>8.5948000000000002E-20</v>
      </c>
    </row>
    <row r="189" spans="1:20">
      <c r="A189">
        <v>385</v>
      </c>
      <c r="B189" s="3">
        <v>1.90966E-22</v>
      </c>
      <c r="D189">
        <v>385</v>
      </c>
      <c r="E189" s="3">
        <v>-1.52947E-22</v>
      </c>
      <c r="J189">
        <v>289.24928</v>
      </c>
      <c r="K189" s="3">
        <v>4.50704E-20</v>
      </c>
      <c r="M189">
        <v>287.65902999999997</v>
      </c>
      <c r="N189" s="3">
        <v>4.7306799999999998E-20</v>
      </c>
      <c r="P189">
        <v>287.83999999999997</v>
      </c>
      <c r="Q189" s="3">
        <v>6.7981000000000002E-20</v>
      </c>
      <c r="S189">
        <v>286.97000000000003</v>
      </c>
      <c r="T189" s="3">
        <v>8.4880000000000004E-20</v>
      </c>
    </row>
    <row r="190" spans="1:20">
      <c r="A190">
        <v>386</v>
      </c>
      <c r="B190" s="3">
        <v>4.7741599999999998E-22</v>
      </c>
      <c r="D190">
        <v>386</v>
      </c>
      <c r="E190" s="3">
        <v>2.7369500000000001E-22</v>
      </c>
      <c r="J190">
        <v>289.55874</v>
      </c>
      <c r="K190" s="3">
        <v>4.3460899999999998E-20</v>
      </c>
      <c r="M190">
        <v>287.95988999999997</v>
      </c>
      <c r="N190" s="3">
        <v>4.5707600000000002E-20</v>
      </c>
      <c r="P190">
        <v>288.17</v>
      </c>
      <c r="Q190" s="3">
        <v>6.5949000000000005E-20</v>
      </c>
      <c r="S190">
        <v>287.31</v>
      </c>
      <c r="T190" s="3">
        <v>8.3782000000000002E-20</v>
      </c>
    </row>
    <row r="191" spans="1:20">
      <c r="A191">
        <v>387</v>
      </c>
      <c r="B191" s="3">
        <v>3.8193299999999998E-22</v>
      </c>
      <c r="D191">
        <v>387</v>
      </c>
      <c r="E191" s="3">
        <v>-1.2074800000000001E-22</v>
      </c>
      <c r="J191">
        <v>289.86819000000003</v>
      </c>
      <c r="K191" s="3">
        <v>4.1812799999999998E-20</v>
      </c>
      <c r="M191">
        <v>288.26074</v>
      </c>
      <c r="N191" s="3">
        <v>4.4134600000000003E-20</v>
      </c>
      <c r="P191">
        <v>288.51</v>
      </c>
      <c r="Q191" s="3">
        <v>6.3884999999999995E-20</v>
      </c>
      <c r="S191">
        <v>287.64</v>
      </c>
      <c r="T191" s="3">
        <v>8.2606999999999999E-20</v>
      </c>
    </row>
    <row r="192" spans="1:20">
      <c r="A192">
        <v>388</v>
      </c>
      <c r="B192" s="3">
        <v>7.6386599999999996E-22</v>
      </c>
      <c r="D192">
        <v>388</v>
      </c>
      <c r="E192" s="3">
        <v>2.0124600000000001E-22</v>
      </c>
      <c r="J192">
        <v>290.17765000000003</v>
      </c>
      <c r="K192" s="3">
        <v>4.0165699999999997E-20</v>
      </c>
      <c r="M192">
        <v>288.5616</v>
      </c>
      <c r="N192" s="3">
        <v>4.2582500000000003E-20</v>
      </c>
      <c r="P192">
        <v>288.85000000000002</v>
      </c>
      <c r="Q192" s="3">
        <v>6.1942999999999997E-20</v>
      </c>
      <c r="S192">
        <v>287.97000000000003</v>
      </c>
      <c r="T192" s="3">
        <v>8.1244999999999998E-20</v>
      </c>
    </row>
    <row r="193" spans="1:20">
      <c r="A193">
        <v>389</v>
      </c>
      <c r="B193" s="3">
        <v>4.7741599999999998E-22</v>
      </c>
      <c r="D193">
        <v>389</v>
      </c>
      <c r="E193" s="3">
        <v>-1.04648E-22</v>
      </c>
      <c r="J193">
        <v>290.48710999999997</v>
      </c>
      <c r="K193" s="3">
        <v>3.8585100000000002E-20</v>
      </c>
      <c r="M193">
        <v>288.86246</v>
      </c>
      <c r="N193" s="3">
        <v>4.1055800000000002E-20</v>
      </c>
      <c r="P193">
        <v>289.18</v>
      </c>
      <c r="Q193" s="3">
        <v>6.0223000000000003E-20</v>
      </c>
      <c r="S193">
        <v>288.31</v>
      </c>
      <c r="T193" s="3">
        <v>7.9647000000000004E-20</v>
      </c>
    </row>
    <row r="194" spans="1:20">
      <c r="A194">
        <v>390</v>
      </c>
      <c r="B194" s="3">
        <v>9.5483200000000001E-23</v>
      </c>
      <c r="D194">
        <v>390</v>
      </c>
      <c r="E194" s="3">
        <v>-5.6348899999999996E-23</v>
      </c>
      <c r="J194">
        <v>290.79656</v>
      </c>
      <c r="K194" s="3">
        <v>3.7153299999999998E-20</v>
      </c>
      <c r="M194">
        <v>289.16332</v>
      </c>
      <c r="N194" s="3">
        <v>3.9621699999999999E-20</v>
      </c>
      <c r="P194">
        <v>289.52</v>
      </c>
      <c r="Q194" s="3">
        <v>5.8712999999999996E-20</v>
      </c>
      <c r="S194">
        <v>288.64</v>
      </c>
      <c r="T194" s="3">
        <v>7.7851999999999995E-20</v>
      </c>
    </row>
    <row r="195" spans="1:20">
      <c r="A195">
        <v>391</v>
      </c>
      <c r="B195" s="3">
        <v>0</v>
      </c>
      <c r="D195">
        <v>391</v>
      </c>
      <c r="E195" s="3">
        <v>-2.8979400000000002E-22</v>
      </c>
      <c r="J195">
        <v>291.10602</v>
      </c>
      <c r="K195" s="3">
        <v>3.5967199999999998E-20</v>
      </c>
      <c r="M195">
        <v>289.46418</v>
      </c>
      <c r="N195" s="3">
        <v>3.8298899999999998E-20</v>
      </c>
      <c r="P195">
        <v>289.86</v>
      </c>
      <c r="Q195" s="3">
        <v>5.7307999999999995E-20</v>
      </c>
      <c r="S195">
        <v>288.98</v>
      </c>
      <c r="T195" s="3">
        <v>7.5938000000000002E-20</v>
      </c>
    </row>
    <row r="196" spans="1:20">
      <c r="A196">
        <v>392</v>
      </c>
      <c r="B196" s="3">
        <v>5.7289899999999999E-22</v>
      </c>
      <c r="D196">
        <v>392</v>
      </c>
      <c r="E196" s="3">
        <v>-1.1269799999999999E-22</v>
      </c>
      <c r="J196">
        <v>291.41547000000003</v>
      </c>
      <c r="K196" s="3">
        <v>3.5001200000000002E-20</v>
      </c>
      <c r="M196">
        <v>289.76504</v>
      </c>
      <c r="N196" s="3">
        <v>3.7135800000000001E-20</v>
      </c>
      <c r="P196">
        <v>290.2</v>
      </c>
      <c r="Q196" s="3">
        <v>5.5925999999999996E-20</v>
      </c>
      <c r="S196">
        <v>289.32</v>
      </c>
      <c r="T196" s="3">
        <v>7.3971000000000003E-20</v>
      </c>
    </row>
    <row r="197" spans="1:20">
      <c r="A197">
        <v>393</v>
      </c>
      <c r="B197" s="3">
        <v>0</v>
      </c>
      <c r="D197">
        <v>393</v>
      </c>
      <c r="E197" s="3">
        <v>5.6348899999999996E-23</v>
      </c>
      <c r="J197">
        <v>291.72492999999997</v>
      </c>
      <c r="K197" s="3">
        <v>3.4161200000000003E-20</v>
      </c>
      <c r="M197">
        <v>290.0659</v>
      </c>
      <c r="N197" s="3">
        <v>3.6237100000000001E-20</v>
      </c>
      <c r="P197">
        <v>290.54000000000002</v>
      </c>
      <c r="Q197" s="3">
        <v>5.4575999999999999E-20</v>
      </c>
      <c r="S197">
        <v>289.66000000000003</v>
      </c>
      <c r="T197" s="3">
        <v>7.1993999999999999E-20</v>
      </c>
    </row>
    <row r="198" spans="1:20">
      <c r="A198">
        <v>394</v>
      </c>
      <c r="B198" s="3">
        <v>0</v>
      </c>
      <c r="D198">
        <v>394</v>
      </c>
      <c r="E198" s="3">
        <v>8.0498399999999998E-23</v>
      </c>
      <c r="J198">
        <v>292.03438</v>
      </c>
      <c r="K198" s="3">
        <v>3.3293000000000003E-20</v>
      </c>
      <c r="M198">
        <v>290.36676</v>
      </c>
      <c r="N198" s="3">
        <v>3.5535800000000002E-20</v>
      </c>
      <c r="P198">
        <v>290.88</v>
      </c>
      <c r="Q198" s="3">
        <v>5.3332000000000002E-20</v>
      </c>
      <c r="S198">
        <v>289.99</v>
      </c>
      <c r="T198" s="3">
        <v>7.0030000000000004E-20</v>
      </c>
    </row>
    <row r="199" spans="1:20">
      <c r="A199">
        <v>395</v>
      </c>
      <c r="B199" s="3">
        <v>-9.5483200000000001E-23</v>
      </c>
      <c r="D199">
        <v>395</v>
      </c>
      <c r="E199" s="3">
        <v>4.8299099999999997E-23</v>
      </c>
      <c r="J199">
        <v>292.34384</v>
      </c>
      <c r="K199" s="3">
        <v>3.2350299999999997E-20</v>
      </c>
      <c r="M199">
        <v>290.66762</v>
      </c>
      <c r="N199" s="3">
        <v>3.4973799999999998E-20</v>
      </c>
      <c r="P199">
        <v>291.22000000000003</v>
      </c>
      <c r="Q199" s="3">
        <v>5.2274000000000003E-20</v>
      </c>
      <c r="S199">
        <v>290.33</v>
      </c>
      <c r="T199" s="3">
        <v>6.8112000000000002E-20</v>
      </c>
    </row>
    <row r="200" spans="1:20">
      <c r="A200">
        <v>396</v>
      </c>
      <c r="B200" s="3">
        <v>-9.5483200000000001E-23</v>
      </c>
      <c r="D200">
        <v>396</v>
      </c>
      <c r="E200" s="3">
        <v>-4.0249199999999999E-23</v>
      </c>
      <c r="J200">
        <v>292.6533</v>
      </c>
      <c r="K200" s="3">
        <v>3.1337599999999997E-20</v>
      </c>
      <c r="M200">
        <v>290.96848</v>
      </c>
      <c r="N200" s="3">
        <v>3.4479100000000002E-20</v>
      </c>
      <c r="P200">
        <v>291.56</v>
      </c>
      <c r="Q200" s="3">
        <v>5.1433999999999998E-20</v>
      </c>
      <c r="S200">
        <v>290.67</v>
      </c>
      <c r="T200" s="3">
        <v>6.6296000000000001E-20</v>
      </c>
    </row>
    <row r="201" spans="1:20">
      <c r="A201">
        <v>397</v>
      </c>
      <c r="B201" s="3">
        <v>8.5934900000000006E-22</v>
      </c>
      <c r="D201">
        <v>397</v>
      </c>
      <c r="E201" s="3">
        <v>-1.28797E-22</v>
      </c>
      <c r="J201">
        <v>292.96275000000003</v>
      </c>
      <c r="K201" s="3">
        <v>3.03222E-20</v>
      </c>
      <c r="M201">
        <v>291.26934</v>
      </c>
      <c r="N201" s="3">
        <v>3.39838E-20</v>
      </c>
      <c r="P201">
        <v>291.91000000000003</v>
      </c>
      <c r="Q201" s="3">
        <v>5.0782000000000002E-20</v>
      </c>
      <c r="S201">
        <v>291.02</v>
      </c>
      <c r="T201" s="3">
        <v>6.4639999999999998E-20</v>
      </c>
    </row>
    <row r="202" spans="1:20">
      <c r="A202">
        <v>398</v>
      </c>
      <c r="B202" s="3">
        <v>3.8193299999999998E-22</v>
      </c>
      <c r="D202">
        <v>398</v>
      </c>
      <c r="E202" s="3">
        <v>-1.60997E-23</v>
      </c>
      <c r="J202">
        <v>293.27220999999997</v>
      </c>
      <c r="K202" s="3">
        <v>2.9407799999999999E-20</v>
      </c>
      <c r="M202">
        <v>291.5702</v>
      </c>
      <c r="N202" s="3">
        <v>3.3434899999999997E-20</v>
      </c>
      <c r="P202">
        <v>292.25</v>
      </c>
      <c r="Q202" s="3">
        <v>5.0241000000000001E-20</v>
      </c>
      <c r="S202">
        <v>291.36</v>
      </c>
      <c r="T202" s="3">
        <v>6.3155000000000005E-20</v>
      </c>
    </row>
    <row r="203" spans="1:20">
      <c r="A203">
        <v>399</v>
      </c>
      <c r="B203" s="3">
        <v>5.7289899999999999E-22</v>
      </c>
      <c r="D203">
        <v>399</v>
      </c>
      <c r="E203" s="3">
        <v>3.13944E-22</v>
      </c>
      <c r="J203">
        <v>293.58166</v>
      </c>
      <c r="K203" s="3">
        <v>2.8638899999999998E-20</v>
      </c>
      <c r="M203">
        <v>291.87106</v>
      </c>
      <c r="N203" s="3">
        <v>3.2794700000000003E-20</v>
      </c>
      <c r="P203">
        <v>292.58999999999997</v>
      </c>
      <c r="Q203" s="3">
        <v>4.9730999999999998E-20</v>
      </c>
      <c r="S203">
        <v>291.7</v>
      </c>
      <c r="T203" s="3">
        <v>6.1818000000000005E-20</v>
      </c>
    </row>
    <row r="204" spans="1:20">
      <c r="A204">
        <v>400</v>
      </c>
      <c r="B204" s="3">
        <v>0</v>
      </c>
      <c r="D204">
        <v>400</v>
      </c>
      <c r="E204" s="3">
        <v>1.52947E-22</v>
      </c>
      <c r="J204">
        <v>293.89112</v>
      </c>
      <c r="K204" s="3">
        <v>2.8064000000000001E-20</v>
      </c>
      <c r="M204">
        <v>292.17192</v>
      </c>
      <c r="N204" s="3">
        <v>3.2080300000000002E-20</v>
      </c>
      <c r="P204">
        <v>292.94</v>
      </c>
      <c r="Q204" s="3">
        <v>4.9169999999999999E-20</v>
      </c>
      <c r="S204">
        <v>292.04000000000002</v>
      </c>
      <c r="T204" s="3">
        <v>6.0614999999999997E-20</v>
      </c>
    </row>
    <row r="205" spans="1:20">
      <c r="A205">
        <v>401</v>
      </c>
      <c r="B205" s="3">
        <v>9.5483200000000001E-23</v>
      </c>
      <c r="D205">
        <v>401</v>
      </c>
      <c r="E205" s="3">
        <v>-1.77097E-22</v>
      </c>
      <c r="J205">
        <v>294.20057000000003</v>
      </c>
      <c r="K205" s="3">
        <v>2.7638699999999998E-20</v>
      </c>
      <c r="M205">
        <v>292.47278</v>
      </c>
      <c r="N205" s="3">
        <v>3.1336400000000002E-20</v>
      </c>
      <c r="P205">
        <v>293.29000000000002</v>
      </c>
      <c r="Q205" s="3">
        <v>4.8464999999999997E-20</v>
      </c>
      <c r="S205">
        <v>292.39</v>
      </c>
      <c r="T205" s="3">
        <v>5.9534999999999995E-20</v>
      </c>
    </row>
    <row r="206" spans="1:20">
      <c r="A206">
        <v>402</v>
      </c>
      <c r="B206" s="3">
        <v>1.90966E-22</v>
      </c>
      <c r="D206">
        <v>402</v>
      </c>
      <c r="E206" s="3">
        <v>3.3004399999999998E-22</v>
      </c>
      <c r="J206">
        <v>294.51002999999997</v>
      </c>
      <c r="K206" s="3">
        <v>2.7253999999999999E-20</v>
      </c>
      <c r="M206">
        <v>292.77364</v>
      </c>
      <c r="N206" s="3">
        <v>3.05479E-20</v>
      </c>
      <c r="P206">
        <v>293.63</v>
      </c>
      <c r="Q206" s="3">
        <v>4.7562999999999999E-20</v>
      </c>
      <c r="S206">
        <v>292.73</v>
      </c>
      <c r="T206" s="3">
        <v>5.8527999999999997E-20</v>
      </c>
    </row>
    <row r="207" spans="1:20">
      <c r="A207">
        <v>403</v>
      </c>
      <c r="B207" s="3">
        <v>9.5483200000000001E-23</v>
      </c>
      <c r="D207">
        <v>403</v>
      </c>
      <c r="E207" s="3">
        <v>3.38093E-22</v>
      </c>
      <c r="J207">
        <v>294.81948</v>
      </c>
      <c r="K207" s="3">
        <v>2.6838199999999999E-20</v>
      </c>
      <c r="M207">
        <v>293.0745</v>
      </c>
      <c r="N207" s="3">
        <v>2.97391E-20</v>
      </c>
      <c r="P207">
        <v>293.98</v>
      </c>
      <c r="Q207" s="3">
        <v>4.6504999999999999E-20</v>
      </c>
      <c r="S207">
        <v>293.08</v>
      </c>
      <c r="T207" s="3">
        <v>5.7495999999999998E-20</v>
      </c>
    </row>
    <row r="208" spans="1:20">
      <c r="A208">
        <v>404</v>
      </c>
      <c r="B208" s="3">
        <v>9.5483200000000001E-23</v>
      </c>
      <c r="D208">
        <v>404</v>
      </c>
      <c r="E208" s="3">
        <v>1.4489700000000001E-22</v>
      </c>
      <c r="J208">
        <v>295.12894</v>
      </c>
      <c r="K208" s="3">
        <v>2.6360599999999999E-20</v>
      </c>
      <c r="M208">
        <v>293.37536</v>
      </c>
      <c r="N208" s="3">
        <v>2.8861999999999999E-20</v>
      </c>
      <c r="P208">
        <v>294.33</v>
      </c>
      <c r="Q208" s="3">
        <v>4.5401000000000002E-20</v>
      </c>
      <c r="S208">
        <v>293.43</v>
      </c>
      <c r="T208" s="3">
        <v>5.6347999999999994E-20</v>
      </c>
    </row>
    <row r="209" spans="1:20">
      <c r="A209">
        <v>405</v>
      </c>
      <c r="B209" s="3">
        <v>0</v>
      </c>
      <c r="D209">
        <v>405</v>
      </c>
      <c r="E209" s="3">
        <v>-4.0249199999999999E-23</v>
      </c>
      <c r="J209">
        <v>295.4384</v>
      </c>
      <c r="K209" s="3">
        <v>2.58226E-20</v>
      </c>
      <c r="M209">
        <v>293.67622</v>
      </c>
      <c r="N209" s="3">
        <v>2.7857500000000002E-20</v>
      </c>
      <c r="P209">
        <v>294.68</v>
      </c>
      <c r="Q209" s="3">
        <v>4.4325000000000003E-20</v>
      </c>
      <c r="S209">
        <v>293.77</v>
      </c>
      <c r="T209" s="3">
        <v>5.5076000000000004E-20</v>
      </c>
    </row>
    <row r="210" spans="1:20">
      <c r="A210">
        <v>406</v>
      </c>
      <c r="B210" s="3">
        <v>-3.8193299999999998E-22</v>
      </c>
      <c r="D210">
        <v>406</v>
      </c>
      <c r="E210" s="3">
        <v>-5.6348899999999996E-23</v>
      </c>
      <c r="J210">
        <v>295.74785000000003</v>
      </c>
      <c r="K210" s="3">
        <v>2.5241799999999999E-20</v>
      </c>
      <c r="M210">
        <v>293.97708</v>
      </c>
      <c r="N210" s="3">
        <v>2.67166E-20</v>
      </c>
      <c r="P210">
        <v>295.02999999999997</v>
      </c>
      <c r="Q210" s="3">
        <v>4.3262000000000001E-20</v>
      </c>
      <c r="S210">
        <v>294.12</v>
      </c>
      <c r="T210" s="3">
        <v>5.3773999999999998E-20</v>
      </c>
    </row>
    <row r="211" spans="1:20">
      <c r="A211">
        <v>407</v>
      </c>
      <c r="B211" s="3">
        <v>2.8644999999999998E-22</v>
      </c>
      <c r="D211">
        <v>407</v>
      </c>
      <c r="E211" s="3">
        <v>3.3004399999999998E-22</v>
      </c>
      <c r="J211">
        <v>296.05730999999997</v>
      </c>
      <c r="K211" s="3">
        <v>2.4625700000000001E-20</v>
      </c>
      <c r="M211">
        <v>294.27794</v>
      </c>
      <c r="N211" s="3">
        <v>2.5493699999999999E-20</v>
      </c>
      <c r="P211">
        <v>295.38</v>
      </c>
      <c r="Q211" s="3">
        <v>4.2171000000000001E-20</v>
      </c>
      <c r="S211">
        <v>294.47000000000003</v>
      </c>
      <c r="T211" s="3">
        <v>5.2564000000000002E-20</v>
      </c>
    </row>
    <row r="212" spans="1:20">
      <c r="A212">
        <v>408</v>
      </c>
      <c r="B212" s="3">
        <v>0</v>
      </c>
      <c r="D212">
        <v>408</v>
      </c>
      <c r="E212" s="3">
        <v>1.3684699999999999E-22</v>
      </c>
      <c r="J212">
        <v>296.36676</v>
      </c>
      <c r="K212" s="3">
        <v>2.39457E-20</v>
      </c>
      <c r="M212">
        <v>294.5788</v>
      </c>
      <c r="N212" s="3">
        <v>2.42329E-20</v>
      </c>
      <c r="P212">
        <v>295.74</v>
      </c>
      <c r="Q212" s="3">
        <v>4.1057999999999997E-20</v>
      </c>
      <c r="S212">
        <v>294.82</v>
      </c>
      <c r="T212" s="3">
        <v>5.1466999999999999E-20</v>
      </c>
    </row>
    <row r="213" spans="1:20">
      <c r="A213">
        <v>409</v>
      </c>
      <c r="B213" s="3">
        <v>-9.5483200000000001E-23</v>
      </c>
      <c r="D213">
        <v>409</v>
      </c>
      <c r="E213" s="3">
        <v>-8.0498399999999998E-23</v>
      </c>
      <c r="J213">
        <v>296.67622</v>
      </c>
      <c r="K213" s="3">
        <v>2.32321E-20</v>
      </c>
      <c r="M213">
        <v>294.87966</v>
      </c>
      <c r="N213" s="3">
        <v>2.30351E-20</v>
      </c>
      <c r="P213">
        <v>296.08999999999997</v>
      </c>
      <c r="Q213" s="3">
        <v>3.9971999999999999E-20</v>
      </c>
      <c r="S213">
        <v>295.17</v>
      </c>
      <c r="T213" s="3">
        <v>5.0346000000000001E-20</v>
      </c>
    </row>
    <row r="214" spans="1:20">
      <c r="A214">
        <v>410</v>
      </c>
      <c r="B214" s="3">
        <v>0</v>
      </c>
      <c r="D214">
        <v>410</v>
      </c>
      <c r="E214" s="3">
        <v>-3.4614299999999999E-22</v>
      </c>
      <c r="J214">
        <v>296.98567000000003</v>
      </c>
      <c r="K214" s="3">
        <v>2.24803E-20</v>
      </c>
      <c r="M214">
        <v>295.18052</v>
      </c>
      <c r="N214" s="3">
        <v>2.1938199999999999E-20</v>
      </c>
      <c r="P214">
        <v>296.44</v>
      </c>
      <c r="Q214" s="3">
        <v>3.8950999999999998E-20</v>
      </c>
      <c r="S214">
        <v>295.52</v>
      </c>
      <c r="T214" s="3">
        <v>4.9001000000000001E-20</v>
      </c>
    </row>
    <row r="215" spans="1:20">
      <c r="A215">
        <v>411</v>
      </c>
      <c r="B215" s="3">
        <v>-4.7741599999999998E-22</v>
      </c>
      <c r="D215">
        <v>411</v>
      </c>
      <c r="E215" s="3">
        <v>1.3684699999999999E-22</v>
      </c>
      <c r="J215">
        <v>297.29512999999997</v>
      </c>
      <c r="K215" s="3">
        <v>2.1743599999999999E-20</v>
      </c>
      <c r="M215">
        <v>295.48138</v>
      </c>
      <c r="N215" s="3">
        <v>2.09815E-20</v>
      </c>
      <c r="P215">
        <v>296.8</v>
      </c>
      <c r="Q215" s="3">
        <v>3.7980999999999999E-20</v>
      </c>
      <c r="S215">
        <v>295.88</v>
      </c>
      <c r="T215" s="3">
        <v>4.7366000000000002E-20</v>
      </c>
    </row>
    <row r="216" spans="1:20">
      <c r="A216">
        <v>412</v>
      </c>
      <c r="B216" s="3">
        <v>-9.5483200000000001E-23</v>
      </c>
      <c r="D216">
        <v>412</v>
      </c>
      <c r="E216" s="3">
        <v>4.9104000000000003E-22</v>
      </c>
      <c r="J216">
        <v>297.60458</v>
      </c>
      <c r="K216" s="3">
        <v>2.1022499999999999E-20</v>
      </c>
      <c r="M216">
        <v>295.78223000000003</v>
      </c>
      <c r="N216" s="3">
        <v>2.01507E-20</v>
      </c>
      <c r="P216">
        <v>297.14999999999998</v>
      </c>
      <c r="Q216" s="3">
        <v>3.6983E-20</v>
      </c>
      <c r="S216">
        <v>296.23</v>
      </c>
      <c r="T216" s="3">
        <v>4.5563999999999998E-20</v>
      </c>
    </row>
    <row r="217" spans="1:20">
      <c r="A217">
        <v>413</v>
      </c>
      <c r="B217" s="3">
        <v>7.6386599999999996E-22</v>
      </c>
      <c r="D217">
        <v>413</v>
      </c>
      <c r="E217" s="3">
        <v>3.7834300000000001E-22</v>
      </c>
      <c r="J217">
        <v>297.91404</v>
      </c>
      <c r="K217" s="3">
        <v>2.0347600000000001E-20</v>
      </c>
      <c r="M217">
        <v>296.08309000000003</v>
      </c>
      <c r="N217" s="3">
        <v>1.9439900000000001E-20</v>
      </c>
      <c r="P217">
        <v>297.51</v>
      </c>
      <c r="Q217" s="3">
        <v>3.5848999999999999E-20</v>
      </c>
      <c r="S217">
        <v>296.58</v>
      </c>
      <c r="T217" s="3">
        <v>4.3769000000000001E-20</v>
      </c>
    </row>
    <row r="218" spans="1:20">
      <c r="A218">
        <v>414</v>
      </c>
      <c r="B218" s="3">
        <v>2.8644999999999998E-22</v>
      </c>
      <c r="D218">
        <v>414</v>
      </c>
      <c r="E218" s="3">
        <v>8.0498400000000006E-24</v>
      </c>
      <c r="J218">
        <v>298.2235</v>
      </c>
      <c r="K218" s="3">
        <v>1.97402E-20</v>
      </c>
      <c r="M218">
        <v>296.38395000000003</v>
      </c>
      <c r="N218" s="3">
        <v>1.8840000000000001E-20</v>
      </c>
      <c r="P218">
        <v>297.87</v>
      </c>
      <c r="Q218" s="3">
        <v>3.4521999999999999E-20</v>
      </c>
      <c r="S218">
        <v>296.94</v>
      </c>
      <c r="T218" s="3">
        <v>4.2063000000000003E-20</v>
      </c>
    </row>
    <row r="219" spans="1:20">
      <c r="A219">
        <v>415</v>
      </c>
      <c r="B219" s="3">
        <v>-1.90966E-22</v>
      </c>
      <c r="D219">
        <v>415</v>
      </c>
      <c r="E219" s="3">
        <v>-7.2448600000000005E-23</v>
      </c>
      <c r="J219">
        <v>298.53295000000003</v>
      </c>
      <c r="K219" s="3">
        <v>1.9189800000000001E-20</v>
      </c>
      <c r="M219">
        <v>296.68481000000003</v>
      </c>
      <c r="N219" s="3">
        <v>1.8326900000000001E-20</v>
      </c>
      <c r="P219">
        <v>298.23</v>
      </c>
      <c r="Q219" s="3">
        <v>3.3050000000000002E-20</v>
      </c>
      <c r="S219">
        <v>297.3</v>
      </c>
      <c r="T219" s="3">
        <v>4.0436999999999998E-20</v>
      </c>
    </row>
    <row r="220" spans="1:20">
      <c r="A220">
        <v>416</v>
      </c>
      <c r="B220" s="3">
        <v>1.90966E-22</v>
      </c>
      <c r="D220">
        <v>416</v>
      </c>
      <c r="E220" s="3">
        <v>4.8299099999999997E-23</v>
      </c>
      <c r="J220">
        <v>298.84240999999997</v>
      </c>
      <c r="K220" s="3">
        <v>1.8671900000000001E-20</v>
      </c>
      <c r="M220">
        <v>296.98567000000003</v>
      </c>
      <c r="N220" s="3">
        <v>1.7833999999999999E-20</v>
      </c>
      <c r="P220">
        <v>298.58</v>
      </c>
      <c r="Q220" s="3">
        <v>3.1568999999999999E-20</v>
      </c>
      <c r="S220">
        <v>297.64999999999998</v>
      </c>
      <c r="T220" s="3">
        <v>3.8884000000000002E-20</v>
      </c>
    </row>
    <row r="221" spans="1:20">
      <c r="A221">
        <v>417</v>
      </c>
      <c r="B221" s="3">
        <v>0</v>
      </c>
      <c r="D221">
        <v>417</v>
      </c>
      <c r="E221" s="3">
        <v>1.60997E-23</v>
      </c>
      <c r="J221">
        <v>299.15186</v>
      </c>
      <c r="K221" s="3">
        <v>1.81218E-20</v>
      </c>
      <c r="M221">
        <v>297.28653000000003</v>
      </c>
      <c r="N221" s="3">
        <v>1.73502E-20</v>
      </c>
      <c r="P221">
        <v>298.94</v>
      </c>
      <c r="Q221" s="3">
        <v>3.0229000000000002E-20</v>
      </c>
      <c r="S221">
        <v>298.01</v>
      </c>
      <c r="T221" s="3">
        <v>3.7445000000000001E-20</v>
      </c>
    </row>
    <row r="222" spans="1:20">
      <c r="A222">
        <v>418</v>
      </c>
      <c r="B222" s="3">
        <v>4.7741599999999998E-22</v>
      </c>
      <c r="D222">
        <v>418</v>
      </c>
      <c r="E222" s="3">
        <v>-2.4149499999999999E-23</v>
      </c>
      <c r="J222">
        <v>299.46132</v>
      </c>
      <c r="K222" s="3">
        <v>1.7504300000000001E-20</v>
      </c>
      <c r="M222">
        <v>297.58739000000003</v>
      </c>
      <c r="N222" s="3">
        <v>1.6854600000000001E-20</v>
      </c>
      <c r="P222">
        <v>299.31</v>
      </c>
      <c r="Q222" s="3">
        <v>2.9165E-20</v>
      </c>
      <c r="S222">
        <v>298.37</v>
      </c>
      <c r="T222" s="3">
        <v>3.6177000000000002E-20</v>
      </c>
    </row>
    <row r="223" spans="1:20">
      <c r="A223">
        <v>419</v>
      </c>
      <c r="B223" s="3">
        <v>0</v>
      </c>
      <c r="D223">
        <v>419</v>
      </c>
      <c r="E223" s="3">
        <v>-4.8299099999999997E-23</v>
      </c>
      <c r="J223">
        <v>299.77077000000003</v>
      </c>
      <c r="K223" s="3">
        <v>1.6840600000000001E-20</v>
      </c>
      <c r="M223">
        <v>297.88825000000003</v>
      </c>
      <c r="N223" s="3">
        <v>1.6330900000000001E-20</v>
      </c>
      <c r="P223">
        <v>299.67</v>
      </c>
      <c r="Q223" s="3">
        <v>2.8467999999999999E-20</v>
      </c>
      <c r="S223">
        <v>298.73</v>
      </c>
      <c r="T223" s="3">
        <v>3.5095000000000001E-20</v>
      </c>
    </row>
    <row r="224" spans="1:20">
      <c r="A224">
        <v>420</v>
      </c>
      <c r="B224" s="3">
        <v>-9.5483200000000001E-23</v>
      </c>
      <c r="D224">
        <v>420</v>
      </c>
      <c r="E224" s="3">
        <v>3.05894E-22</v>
      </c>
      <c r="J224">
        <v>300.08022999999997</v>
      </c>
      <c r="K224" s="3">
        <v>1.6145300000000001E-20</v>
      </c>
      <c r="M224">
        <v>298.18911000000003</v>
      </c>
      <c r="N224" s="3">
        <v>1.57816E-20</v>
      </c>
      <c r="P224">
        <v>300.02999999999997</v>
      </c>
      <c r="Q224" s="3">
        <v>2.8140000000000003E-20</v>
      </c>
      <c r="S224">
        <v>299.08999999999997</v>
      </c>
      <c r="T224" s="3">
        <v>3.4181999999999998E-20</v>
      </c>
    </row>
    <row r="225" spans="1:20">
      <c r="A225">
        <v>421</v>
      </c>
      <c r="B225" s="3">
        <v>0</v>
      </c>
      <c r="D225">
        <v>421</v>
      </c>
      <c r="E225" s="3">
        <v>3.2199399999999999E-22</v>
      </c>
      <c r="J225">
        <v>300.38968</v>
      </c>
      <c r="K225" s="3">
        <v>1.5437599999999999E-20</v>
      </c>
      <c r="M225">
        <v>298.48997000000003</v>
      </c>
      <c r="N225" s="3">
        <v>1.52369E-20</v>
      </c>
      <c r="P225">
        <v>300.39</v>
      </c>
      <c r="Q225" s="3">
        <v>2.8083999999999999E-20</v>
      </c>
      <c r="S225">
        <v>299.45</v>
      </c>
      <c r="T225" s="3">
        <v>3.3414999999999997E-20</v>
      </c>
    </row>
    <row r="226" spans="1:20">
      <c r="A226">
        <v>422</v>
      </c>
      <c r="B226" s="3">
        <v>9.5483200000000001E-23</v>
      </c>
      <c r="D226">
        <v>422</v>
      </c>
      <c r="E226" s="3">
        <v>-2.4149499999999999E-23</v>
      </c>
      <c r="J226">
        <v>300.69914</v>
      </c>
      <c r="K226" s="3">
        <v>1.4749999999999999E-20</v>
      </c>
      <c r="M226">
        <v>298.79083000000003</v>
      </c>
      <c r="N226" s="3">
        <v>1.4721000000000001E-20</v>
      </c>
      <c r="P226">
        <v>300.76</v>
      </c>
      <c r="Q226" s="3">
        <v>2.8178E-20</v>
      </c>
      <c r="S226">
        <v>299.81</v>
      </c>
      <c r="T226" s="3">
        <v>3.2758999999999998E-20</v>
      </c>
    </row>
    <row r="227" spans="1:20">
      <c r="A227">
        <v>423</v>
      </c>
      <c r="B227" s="3">
        <v>0</v>
      </c>
      <c r="D227">
        <v>423</v>
      </c>
      <c r="E227" s="3">
        <v>1.85146E-22</v>
      </c>
      <c r="J227">
        <v>301.0086</v>
      </c>
      <c r="K227" s="3">
        <v>1.41062E-20</v>
      </c>
      <c r="M227">
        <v>299.09169000000003</v>
      </c>
      <c r="N227" s="3">
        <v>1.4255E-20</v>
      </c>
      <c r="P227">
        <v>301.12</v>
      </c>
      <c r="Q227" s="3">
        <v>2.8356999999999997E-20</v>
      </c>
      <c r="S227">
        <v>300.17</v>
      </c>
      <c r="T227" s="3">
        <v>3.2162999999999999E-20</v>
      </c>
    </row>
    <row r="228" spans="1:20">
      <c r="A228">
        <v>424</v>
      </c>
      <c r="B228" s="3">
        <v>5.7289899999999999E-22</v>
      </c>
      <c r="D228">
        <v>424</v>
      </c>
      <c r="E228" s="3">
        <v>-4.0249199999999999E-23</v>
      </c>
      <c r="J228">
        <v>301.31805000000003</v>
      </c>
      <c r="K228" s="3">
        <v>1.34968E-20</v>
      </c>
      <c r="M228">
        <v>299.39255000000003</v>
      </c>
      <c r="N228" s="3">
        <v>1.3845100000000001E-20</v>
      </c>
      <c r="P228">
        <v>301.49</v>
      </c>
      <c r="Q228" s="3">
        <v>2.8633E-20</v>
      </c>
      <c r="S228">
        <v>300.54000000000002</v>
      </c>
      <c r="T228" s="3">
        <v>3.1600000000000002E-20</v>
      </c>
    </row>
    <row r="229" spans="1:20">
      <c r="A229">
        <v>425</v>
      </c>
      <c r="B229" s="3">
        <v>5.7289899999999999E-22</v>
      </c>
      <c r="D229">
        <v>425</v>
      </c>
      <c r="E229" s="3">
        <v>3.05894E-22</v>
      </c>
      <c r="J229">
        <v>301.62750999999997</v>
      </c>
      <c r="K229" s="3">
        <v>1.29714E-20</v>
      </c>
      <c r="M229">
        <v>299.69340999999997</v>
      </c>
      <c r="N229" s="3">
        <v>1.34691E-20</v>
      </c>
      <c r="P229">
        <v>301.86</v>
      </c>
      <c r="Q229" s="3">
        <v>2.9051000000000001E-20</v>
      </c>
      <c r="S229">
        <v>300.89999999999998</v>
      </c>
      <c r="T229" s="3">
        <v>3.1092000000000003E-20</v>
      </c>
    </row>
    <row r="230" spans="1:20">
      <c r="A230">
        <v>426</v>
      </c>
      <c r="B230" s="3">
        <v>3.8193299999999998E-22</v>
      </c>
      <c r="D230">
        <v>426</v>
      </c>
      <c r="E230" s="3">
        <v>8.8548300000000002E-23</v>
      </c>
      <c r="J230">
        <v>301.93696</v>
      </c>
      <c r="K230" s="3">
        <v>1.2534300000000001E-20</v>
      </c>
      <c r="M230">
        <v>299.99426999999997</v>
      </c>
      <c r="N230" s="3">
        <v>1.30981E-20</v>
      </c>
      <c r="P230">
        <v>302.22000000000003</v>
      </c>
      <c r="Q230" s="3">
        <v>2.9621999999999999E-20</v>
      </c>
      <c r="S230">
        <v>301.27</v>
      </c>
      <c r="T230" s="3">
        <v>3.0699000000000003E-20</v>
      </c>
    </row>
    <row r="231" spans="1:20">
      <c r="A231">
        <v>427</v>
      </c>
      <c r="B231" s="3">
        <v>-9.5483200000000001E-23</v>
      </c>
      <c r="D231">
        <v>427</v>
      </c>
      <c r="E231" s="3">
        <v>3.21994E-23</v>
      </c>
      <c r="J231">
        <v>302.24642</v>
      </c>
      <c r="K231" s="3">
        <v>1.2178699999999999E-20</v>
      </c>
      <c r="M231">
        <v>300.29512999999997</v>
      </c>
      <c r="N231" s="3">
        <v>1.26989E-20</v>
      </c>
      <c r="P231">
        <v>302.58999999999997</v>
      </c>
      <c r="Q231" s="3">
        <v>3.0293999999999999E-20</v>
      </c>
      <c r="S231">
        <v>301.64</v>
      </c>
      <c r="T231" s="3">
        <v>3.0470999999999997E-20</v>
      </c>
    </row>
    <row r="232" spans="1:20">
      <c r="A232">
        <v>428</v>
      </c>
      <c r="B232" s="3">
        <v>2.8644999999999998E-22</v>
      </c>
      <c r="D232">
        <v>428</v>
      </c>
      <c r="E232" s="3">
        <v>3.38093E-22</v>
      </c>
      <c r="J232">
        <v>302.55587000000003</v>
      </c>
      <c r="K232" s="3">
        <v>1.18849E-20</v>
      </c>
      <c r="M232">
        <v>300.59598999999997</v>
      </c>
      <c r="N232" s="3">
        <v>1.22492E-20</v>
      </c>
      <c r="P232">
        <v>302.95999999999998</v>
      </c>
      <c r="Q232" s="3">
        <v>3.0968999999999997E-20</v>
      </c>
      <c r="S232">
        <v>302</v>
      </c>
      <c r="T232" s="3">
        <v>3.0406999999999999E-20</v>
      </c>
    </row>
    <row r="233" spans="1:20">
      <c r="A233">
        <v>429</v>
      </c>
      <c r="B233" s="3">
        <v>0</v>
      </c>
      <c r="D233">
        <v>429</v>
      </c>
      <c r="E233" s="3">
        <v>1.6904700000000001E-22</v>
      </c>
      <c r="J233">
        <v>302.86532999999997</v>
      </c>
      <c r="K233" s="3">
        <v>1.1618100000000001E-20</v>
      </c>
      <c r="M233">
        <v>300.89684999999997</v>
      </c>
      <c r="N233" s="3">
        <v>1.1750699999999999E-20</v>
      </c>
      <c r="P233">
        <v>303.33</v>
      </c>
      <c r="Q233" s="3">
        <v>3.155E-20</v>
      </c>
      <c r="S233">
        <v>302.37</v>
      </c>
      <c r="T233" s="3">
        <v>3.0466000000000001E-20</v>
      </c>
    </row>
    <row r="234" spans="1:20">
      <c r="A234">
        <v>430</v>
      </c>
      <c r="B234" s="3">
        <v>3.8193299999999998E-22</v>
      </c>
      <c r="D234">
        <v>430</v>
      </c>
      <c r="E234" s="3">
        <v>4.8299099999999997E-23</v>
      </c>
      <c r="J234">
        <v>303.17478999999997</v>
      </c>
      <c r="K234" s="3">
        <v>1.13206E-20</v>
      </c>
      <c r="M234">
        <v>301.19770999999997</v>
      </c>
      <c r="N234" s="3">
        <v>1.12396E-20</v>
      </c>
      <c r="P234">
        <v>303.7</v>
      </c>
      <c r="Q234" s="3">
        <v>3.1975000000000002E-20</v>
      </c>
      <c r="S234">
        <v>302.74</v>
      </c>
      <c r="T234" s="3">
        <v>3.0582999999999998E-20</v>
      </c>
    </row>
    <row r="235" spans="1:20">
      <c r="A235">
        <v>431</v>
      </c>
      <c r="B235" s="3">
        <v>2.8644999999999998E-22</v>
      </c>
      <c r="D235">
        <v>431</v>
      </c>
      <c r="E235" s="3">
        <v>-1.2074800000000001E-22</v>
      </c>
      <c r="J235">
        <v>303.48424</v>
      </c>
      <c r="K235" s="3">
        <v>1.09771E-20</v>
      </c>
      <c r="M235">
        <v>301.49856999999997</v>
      </c>
      <c r="N235" s="3">
        <v>1.07318E-20</v>
      </c>
      <c r="P235">
        <v>304.08</v>
      </c>
      <c r="Q235" s="3">
        <v>3.2191999999999997E-20</v>
      </c>
      <c r="S235">
        <v>303.11</v>
      </c>
      <c r="T235" s="3">
        <v>3.0656000000000002E-20</v>
      </c>
    </row>
    <row r="236" spans="1:20">
      <c r="A236">
        <v>432</v>
      </c>
      <c r="B236" s="3">
        <v>-1.90966E-22</v>
      </c>
      <c r="D236">
        <v>432</v>
      </c>
      <c r="E236" s="3">
        <v>-1.60997E-23</v>
      </c>
      <c r="J236">
        <v>303.7937</v>
      </c>
      <c r="K236" s="3">
        <v>1.05958E-20</v>
      </c>
      <c r="M236">
        <v>301.79942999999997</v>
      </c>
      <c r="N236" s="3">
        <v>1.02337E-20</v>
      </c>
      <c r="P236">
        <v>304.45</v>
      </c>
      <c r="Q236" s="3">
        <v>3.2127E-20</v>
      </c>
      <c r="S236">
        <v>303.48</v>
      </c>
      <c r="T236" s="3">
        <v>3.0559000000000003E-20</v>
      </c>
    </row>
    <row r="237" spans="1:20">
      <c r="A237">
        <v>433</v>
      </c>
      <c r="B237" s="3">
        <v>-9.5483200000000001E-23</v>
      </c>
      <c r="D237">
        <v>433</v>
      </c>
      <c r="E237" s="3">
        <v>4.10542E-22</v>
      </c>
      <c r="J237">
        <v>304.10315000000003</v>
      </c>
      <c r="K237" s="3">
        <v>1.0190100000000001E-20</v>
      </c>
      <c r="M237">
        <v>302.10028999999997</v>
      </c>
      <c r="N237" s="3">
        <v>9.7744400000000007E-21</v>
      </c>
      <c r="P237">
        <v>304.82</v>
      </c>
      <c r="Q237" s="3">
        <v>3.1669000000000002E-20</v>
      </c>
      <c r="S237">
        <v>303.85000000000002</v>
      </c>
      <c r="T237" s="3">
        <v>3.0188E-20</v>
      </c>
    </row>
    <row r="238" spans="1:20">
      <c r="A238">
        <v>434</v>
      </c>
      <c r="B238" s="3">
        <v>9.5483200000000001E-23</v>
      </c>
      <c r="D238">
        <v>434</v>
      </c>
      <c r="E238" s="3">
        <v>2.0124600000000001E-22</v>
      </c>
      <c r="J238">
        <v>304.41260999999997</v>
      </c>
      <c r="K238" s="3">
        <v>9.7769400000000005E-21</v>
      </c>
      <c r="M238">
        <v>302.40114999999997</v>
      </c>
      <c r="N238" s="3">
        <v>9.3313599999999996E-21</v>
      </c>
      <c r="P238">
        <v>305.2</v>
      </c>
      <c r="Q238" s="3">
        <v>3.0727000000000001E-20</v>
      </c>
      <c r="S238">
        <v>304.23</v>
      </c>
      <c r="T238" s="3">
        <v>2.9485000000000003E-20</v>
      </c>
    </row>
    <row r="239" spans="1:20">
      <c r="A239">
        <v>435</v>
      </c>
      <c r="B239" s="3">
        <v>4.7741599999999998E-22</v>
      </c>
      <c r="D239">
        <v>435</v>
      </c>
      <c r="E239" s="3">
        <v>1.52947E-22</v>
      </c>
      <c r="J239">
        <v>304.72206</v>
      </c>
      <c r="K239" s="3">
        <v>9.3753400000000006E-21</v>
      </c>
      <c r="M239">
        <v>302.70200999999997</v>
      </c>
      <c r="N239" s="3">
        <v>8.8860500000000002E-21</v>
      </c>
      <c r="P239">
        <v>305.58</v>
      </c>
      <c r="Q239" s="3">
        <v>2.9307999999999998E-20</v>
      </c>
      <c r="S239">
        <v>304.60000000000002</v>
      </c>
      <c r="T239" s="3">
        <v>2.8428000000000003E-20</v>
      </c>
    </row>
    <row r="240" spans="1:20">
      <c r="A240">
        <v>436</v>
      </c>
      <c r="B240" s="3">
        <v>9.5483200000000001E-23</v>
      </c>
      <c r="D240">
        <v>436</v>
      </c>
      <c r="E240" s="3">
        <v>5.6348899999999996E-23</v>
      </c>
      <c r="J240">
        <v>305.03152</v>
      </c>
      <c r="K240" s="3">
        <v>8.9732399999999996E-21</v>
      </c>
      <c r="M240">
        <v>303.00286999999997</v>
      </c>
      <c r="N240" s="3">
        <v>8.43602E-21</v>
      </c>
      <c r="P240">
        <v>305.95</v>
      </c>
      <c r="Q240" s="3">
        <v>2.7566000000000001E-20</v>
      </c>
      <c r="S240">
        <v>304.97000000000003</v>
      </c>
      <c r="T240" s="3">
        <v>2.7069999999999999E-20</v>
      </c>
    </row>
    <row r="241" spans="1:20">
      <c r="A241">
        <v>437</v>
      </c>
      <c r="B241" s="3">
        <v>9.5483200000000001E-23</v>
      </c>
      <c r="D241">
        <v>437</v>
      </c>
      <c r="E241" s="3">
        <v>-1.6099699999999999E-22</v>
      </c>
      <c r="J241">
        <v>305.34097000000003</v>
      </c>
      <c r="K241" s="3">
        <v>8.5779000000000001E-21</v>
      </c>
      <c r="M241">
        <v>303.30372</v>
      </c>
      <c r="N241" s="3">
        <v>7.9855899999999997E-21</v>
      </c>
      <c r="P241">
        <v>306.33</v>
      </c>
      <c r="Q241" s="3">
        <v>2.5759999999999999E-20</v>
      </c>
      <c r="S241">
        <v>305.35000000000002</v>
      </c>
      <c r="T241" s="3">
        <v>2.5574000000000001E-20</v>
      </c>
    </row>
    <row r="242" spans="1:20">
      <c r="A242">
        <v>438</v>
      </c>
      <c r="B242" s="3">
        <v>-9.5483200000000001E-23</v>
      </c>
      <c r="D242">
        <v>438</v>
      </c>
      <c r="E242" s="3">
        <v>1.1269799999999999E-22</v>
      </c>
      <c r="J242">
        <v>305.65042999999997</v>
      </c>
      <c r="K242" s="3">
        <v>8.1657300000000007E-21</v>
      </c>
      <c r="M242">
        <v>303.60458</v>
      </c>
      <c r="N242" s="3">
        <v>7.5420799999999998E-21</v>
      </c>
      <c r="P242">
        <v>306.70999999999998</v>
      </c>
      <c r="Q242" s="3">
        <v>2.4126999999999999E-20</v>
      </c>
      <c r="S242">
        <v>305.73</v>
      </c>
      <c r="T242" s="3">
        <v>2.4152E-20</v>
      </c>
    </row>
    <row r="243" spans="1:20">
      <c r="A243">
        <v>439</v>
      </c>
      <c r="B243" s="3">
        <v>-9.5483200000000001E-23</v>
      </c>
      <c r="D243">
        <v>439</v>
      </c>
      <c r="E243" s="3">
        <v>-1.60997E-23</v>
      </c>
      <c r="J243">
        <v>305.95988999999997</v>
      </c>
      <c r="K243" s="3">
        <v>7.7325400000000005E-21</v>
      </c>
      <c r="M243">
        <v>303.90544</v>
      </c>
      <c r="N243" s="3">
        <v>7.1293299999999998E-21</v>
      </c>
      <c r="P243">
        <v>307.08999999999997</v>
      </c>
      <c r="Q243" s="3">
        <v>2.2775000000000001E-20</v>
      </c>
      <c r="S243">
        <v>306.10000000000002</v>
      </c>
      <c r="T243" s="3">
        <v>2.2950000000000001E-20</v>
      </c>
    </row>
    <row r="244" spans="1:20">
      <c r="A244">
        <v>440</v>
      </c>
      <c r="B244" s="3">
        <v>1.90966E-22</v>
      </c>
      <c r="D244">
        <v>440</v>
      </c>
      <c r="E244" s="3">
        <v>4.6689099999999998E-22</v>
      </c>
      <c r="J244">
        <v>306.26934</v>
      </c>
      <c r="K244" s="3">
        <v>7.2874400000000005E-21</v>
      </c>
      <c r="M244">
        <v>304.2063</v>
      </c>
      <c r="N244" s="3">
        <v>6.7652299999999997E-21</v>
      </c>
      <c r="P244">
        <v>307.47000000000003</v>
      </c>
      <c r="Q244" s="3">
        <v>2.1657000000000001E-20</v>
      </c>
      <c r="S244">
        <v>306.48</v>
      </c>
      <c r="T244" s="3">
        <v>2.2021999999999999E-20</v>
      </c>
    </row>
    <row r="245" spans="1:20">
      <c r="A245">
        <v>441</v>
      </c>
      <c r="B245" s="3">
        <v>0</v>
      </c>
      <c r="D245">
        <v>441</v>
      </c>
      <c r="E245" s="3">
        <v>4.0249199999999999E-23</v>
      </c>
      <c r="J245">
        <v>306.5788</v>
      </c>
      <c r="K245" s="3">
        <v>6.8343900000000006E-21</v>
      </c>
      <c r="M245">
        <v>304.50716</v>
      </c>
      <c r="N245" s="3">
        <v>6.4442299999999997E-21</v>
      </c>
      <c r="P245">
        <v>307.85000000000002</v>
      </c>
      <c r="Q245" s="3">
        <v>2.0647000000000001E-20</v>
      </c>
      <c r="S245">
        <v>306.86</v>
      </c>
      <c r="T245" s="3">
        <v>2.1357E-20</v>
      </c>
    </row>
    <row r="246" spans="1:20">
      <c r="A246">
        <v>442</v>
      </c>
      <c r="B246" s="3">
        <v>2.8644999999999998E-22</v>
      </c>
      <c r="D246">
        <v>442</v>
      </c>
      <c r="E246" s="3">
        <v>2.2539599999999998E-22</v>
      </c>
      <c r="J246">
        <v>306.88825000000003</v>
      </c>
      <c r="K246" s="3">
        <v>6.40269E-21</v>
      </c>
      <c r="M246">
        <v>304.80802</v>
      </c>
      <c r="N246" s="3">
        <v>6.1698999999999997E-21</v>
      </c>
      <c r="P246">
        <v>308.23</v>
      </c>
      <c r="Q246" s="3">
        <v>1.9650999999999999E-20</v>
      </c>
      <c r="S246">
        <v>307.24</v>
      </c>
      <c r="T246" s="3">
        <v>2.0905000000000001E-20</v>
      </c>
    </row>
    <row r="247" spans="1:20">
      <c r="A247">
        <v>443</v>
      </c>
      <c r="B247" s="3">
        <v>2.8644999999999998E-22</v>
      </c>
      <c r="D247">
        <v>443</v>
      </c>
      <c r="E247" s="3">
        <v>4.8299099999999997E-23</v>
      </c>
      <c r="J247">
        <v>307.19770999999997</v>
      </c>
      <c r="K247" s="3">
        <v>6.0049599999999997E-21</v>
      </c>
      <c r="M247">
        <v>305.10888</v>
      </c>
      <c r="N247" s="3">
        <v>5.9514500000000003E-21</v>
      </c>
      <c r="P247">
        <v>308.62</v>
      </c>
      <c r="Q247" s="3">
        <v>1.8678000000000001E-20</v>
      </c>
      <c r="S247">
        <v>307.62</v>
      </c>
      <c r="T247" s="3">
        <v>2.0575E-20</v>
      </c>
    </row>
    <row r="248" spans="1:20">
      <c r="A248">
        <v>444</v>
      </c>
      <c r="B248" s="3">
        <v>-9.5483200000000001E-23</v>
      </c>
      <c r="D248">
        <v>444</v>
      </c>
      <c r="E248" s="3">
        <v>1.4489700000000001E-22</v>
      </c>
      <c r="J248">
        <v>307.50716</v>
      </c>
      <c r="K248" s="3">
        <v>5.6479699999999998E-21</v>
      </c>
      <c r="M248">
        <v>305.40974</v>
      </c>
      <c r="N248" s="3">
        <v>5.8006900000000003E-21</v>
      </c>
      <c r="P248">
        <v>309</v>
      </c>
      <c r="Q248" s="3">
        <v>1.7805000000000001E-20</v>
      </c>
      <c r="S248">
        <v>308</v>
      </c>
      <c r="T248" s="3">
        <v>2.0252999999999999E-20</v>
      </c>
    </row>
    <row r="249" spans="1:20">
      <c r="A249">
        <v>445</v>
      </c>
      <c r="B249" s="3">
        <v>3.8193299999999998E-22</v>
      </c>
      <c r="D249">
        <v>445</v>
      </c>
      <c r="E249" s="3">
        <v>2.09296E-22</v>
      </c>
      <c r="J249">
        <v>307.81662</v>
      </c>
      <c r="K249" s="3">
        <v>5.3357899999999998E-21</v>
      </c>
      <c r="M249">
        <v>305.7106</v>
      </c>
      <c r="N249" s="3">
        <v>5.6994199999999998E-21</v>
      </c>
      <c r="P249">
        <v>309.39</v>
      </c>
      <c r="Q249" s="3">
        <v>1.7090999999999999E-20</v>
      </c>
      <c r="S249">
        <v>308.39</v>
      </c>
      <c r="T249" s="3">
        <v>1.9828999999999999E-20</v>
      </c>
    </row>
    <row r="250" spans="1:20">
      <c r="A250">
        <v>446</v>
      </c>
      <c r="B250" s="3">
        <v>2.8644999999999998E-22</v>
      </c>
      <c r="D250">
        <v>446</v>
      </c>
      <c r="E250" s="3">
        <v>2.8979400000000002E-22</v>
      </c>
      <c r="J250">
        <v>308.12607000000003</v>
      </c>
      <c r="K250" s="3">
        <v>5.0711100000000002E-21</v>
      </c>
      <c r="M250">
        <v>306.01146</v>
      </c>
      <c r="N250" s="3">
        <v>5.6381200000000001E-21</v>
      </c>
      <c r="P250">
        <v>309.77</v>
      </c>
      <c r="Q250" s="3">
        <v>1.6518999999999999E-20</v>
      </c>
      <c r="S250">
        <v>308.77</v>
      </c>
      <c r="T250" s="3">
        <v>1.9217E-20</v>
      </c>
    </row>
    <row r="251" spans="1:20">
      <c r="A251">
        <v>447</v>
      </c>
      <c r="B251" s="3">
        <v>0</v>
      </c>
      <c r="D251">
        <v>447</v>
      </c>
      <c r="E251" s="3">
        <v>1.4489700000000001E-22</v>
      </c>
      <c r="J251">
        <v>308.43553000000003</v>
      </c>
      <c r="K251" s="3">
        <v>4.8729299999999999E-21</v>
      </c>
      <c r="M251">
        <v>306.31232</v>
      </c>
      <c r="N251" s="3">
        <v>5.6093999999999999E-21</v>
      </c>
      <c r="P251">
        <v>310.16000000000003</v>
      </c>
      <c r="Q251" s="3">
        <v>1.5988000000000001E-20</v>
      </c>
      <c r="S251">
        <v>309.16000000000003</v>
      </c>
      <c r="T251" s="3">
        <v>1.837E-20</v>
      </c>
    </row>
    <row r="252" spans="1:20">
      <c r="A252">
        <v>448</v>
      </c>
      <c r="B252" s="3">
        <v>9.5483200000000001E-23</v>
      </c>
      <c r="D252">
        <v>448</v>
      </c>
      <c r="E252" s="3">
        <v>3.21994E-23</v>
      </c>
      <c r="J252">
        <v>308.74498999999997</v>
      </c>
      <c r="K252" s="3">
        <v>4.7177199999999998E-21</v>
      </c>
      <c r="M252">
        <v>306.61318</v>
      </c>
      <c r="N252" s="3">
        <v>5.5999400000000002E-21</v>
      </c>
      <c r="P252">
        <v>310.55</v>
      </c>
      <c r="Q252" s="3">
        <v>1.5385000000000001E-20</v>
      </c>
      <c r="S252">
        <v>309.54000000000002</v>
      </c>
      <c r="T252" s="3">
        <v>1.7312E-20</v>
      </c>
    </row>
    <row r="253" spans="1:20">
      <c r="A253">
        <v>449</v>
      </c>
      <c r="B253" s="3">
        <v>9.5483200000000001E-23</v>
      </c>
      <c r="D253">
        <v>449</v>
      </c>
      <c r="E253" s="3">
        <v>4.0249199999999999E-23</v>
      </c>
      <c r="J253">
        <v>309.05444</v>
      </c>
      <c r="K253" s="3">
        <v>4.60955E-21</v>
      </c>
      <c r="M253">
        <v>306.91404</v>
      </c>
      <c r="N253" s="3">
        <v>5.60364E-21</v>
      </c>
      <c r="P253">
        <v>310.94</v>
      </c>
      <c r="Q253" s="3">
        <v>1.4653999999999999E-20</v>
      </c>
      <c r="S253">
        <v>309.93</v>
      </c>
      <c r="T253" s="3">
        <v>1.6141000000000001E-20</v>
      </c>
    </row>
    <row r="254" spans="1:20">
      <c r="A254">
        <v>450</v>
      </c>
      <c r="B254" s="3">
        <v>1.90966E-22</v>
      </c>
      <c r="D254">
        <v>450</v>
      </c>
      <c r="E254" s="3">
        <v>1.77097E-22</v>
      </c>
      <c r="J254">
        <v>309.3639</v>
      </c>
      <c r="K254" s="3">
        <v>4.5469700000000001E-21</v>
      </c>
      <c r="M254">
        <v>307.2149</v>
      </c>
      <c r="N254" s="3">
        <v>5.60052E-21</v>
      </c>
      <c r="P254">
        <v>311.33</v>
      </c>
      <c r="Q254" s="3">
        <v>1.3823999999999999E-20</v>
      </c>
      <c r="S254">
        <v>310.32</v>
      </c>
      <c r="T254" s="3">
        <v>1.4989E-20</v>
      </c>
    </row>
    <row r="255" spans="1:20">
      <c r="A255">
        <v>225.6</v>
      </c>
      <c r="B255" s="3">
        <v>1.93812E-19</v>
      </c>
      <c r="E255" s="3" t="s">
        <v>8</v>
      </c>
      <c r="J255">
        <v>309.67335000000003</v>
      </c>
      <c r="K255" s="3">
        <v>4.5288200000000002E-21</v>
      </c>
      <c r="M255">
        <v>307.51576</v>
      </c>
      <c r="N255" s="3">
        <v>5.5833199999999996E-21</v>
      </c>
      <c r="P255">
        <v>311.72000000000003</v>
      </c>
      <c r="Q255" s="3">
        <v>1.2968000000000001E-20</v>
      </c>
      <c r="S255">
        <v>310.70999999999998</v>
      </c>
      <c r="T255" s="3">
        <v>1.3958999999999999E-20</v>
      </c>
    </row>
    <row r="256" spans="1:20">
      <c r="A256">
        <v>225.7</v>
      </c>
      <c r="B256" s="3">
        <v>2.3245000000000001E-19</v>
      </c>
      <c r="E256" s="3" t="s">
        <v>8</v>
      </c>
      <c r="J256">
        <v>309.98280999999997</v>
      </c>
      <c r="K256" s="3">
        <v>4.5594199999999999E-21</v>
      </c>
      <c r="M256">
        <v>307.81662</v>
      </c>
      <c r="N256" s="3">
        <v>5.5489199999999997E-21</v>
      </c>
      <c r="P256">
        <v>312.11</v>
      </c>
      <c r="Q256" s="3">
        <v>1.2159E-20</v>
      </c>
      <c r="S256">
        <v>311.10000000000002</v>
      </c>
      <c r="T256" s="3">
        <v>1.3082E-20</v>
      </c>
    </row>
    <row r="257" spans="1:20">
      <c r="A257">
        <v>225.8</v>
      </c>
      <c r="B257" s="3">
        <v>2.02533E-19</v>
      </c>
      <c r="D257">
        <v>226</v>
      </c>
      <c r="E257" s="3">
        <v>6.8746399999999998E-22</v>
      </c>
      <c r="J257">
        <v>310.29226</v>
      </c>
      <c r="K257" s="3">
        <v>4.6111999999999999E-21</v>
      </c>
      <c r="M257">
        <v>308.11748</v>
      </c>
      <c r="N257" s="3">
        <v>5.4978899999999999E-21</v>
      </c>
      <c r="P257">
        <v>312.51</v>
      </c>
      <c r="Q257" s="3">
        <v>1.1445E-20</v>
      </c>
      <c r="S257">
        <v>311.49</v>
      </c>
      <c r="T257" s="3">
        <v>1.2327999999999999E-20</v>
      </c>
    </row>
    <row r="258" spans="1:20">
      <c r="A258">
        <v>225.9</v>
      </c>
      <c r="B258" s="3">
        <v>2.0145099999999999E-19</v>
      </c>
      <c r="D258">
        <v>226.1</v>
      </c>
      <c r="E258" s="3">
        <v>8.7842599999999999E-22</v>
      </c>
      <c r="J258">
        <v>310.60172</v>
      </c>
      <c r="K258" s="3">
        <v>4.6672799999999999E-21</v>
      </c>
      <c r="M258">
        <v>308.41834</v>
      </c>
      <c r="N258" s="3">
        <v>5.4349300000000001E-21</v>
      </c>
      <c r="P258">
        <v>312.89999999999998</v>
      </c>
      <c r="Q258" s="3">
        <v>1.0837000000000001E-20</v>
      </c>
      <c r="S258">
        <v>311.88</v>
      </c>
      <c r="T258" s="3">
        <v>1.1648E-20</v>
      </c>
    </row>
    <row r="259" spans="1:20">
      <c r="A259">
        <v>226</v>
      </c>
      <c r="B259" s="3">
        <v>2.0934400000000001E-19</v>
      </c>
      <c r="D259">
        <v>226.2</v>
      </c>
      <c r="E259" s="3">
        <v>3.0553999999999999E-22</v>
      </c>
      <c r="J259">
        <v>310.91117000000003</v>
      </c>
      <c r="K259" s="3">
        <v>4.7102000000000002E-21</v>
      </c>
      <c r="M259">
        <v>308.7192</v>
      </c>
      <c r="N259" s="3">
        <v>5.3634800000000003E-21</v>
      </c>
      <c r="P259">
        <v>313.3</v>
      </c>
      <c r="Q259" s="3">
        <v>1.0327E-20</v>
      </c>
      <c r="S259">
        <v>312.27</v>
      </c>
      <c r="T259" s="3">
        <v>1.1024E-20</v>
      </c>
    </row>
    <row r="260" spans="1:20">
      <c r="A260">
        <v>226.1</v>
      </c>
      <c r="B260" s="3">
        <v>2.03997E-19</v>
      </c>
      <c r="D260">
        <v>226.3</v>
      </c>
      <c r="E260" s="3">
        <v>1.06939E-21</v>
      </c>
      <c r="J260">
        <v>311.22063000000003</v>
      </c>
      <c r="K260" s="3">
        <v>4.71847E-21</v>
      </c>
      <c r="M260">
        <v>309.02006</v>
      </c>
      <c r="N260" s="3">
        <v>5.2820500000000001E-21</v>
      </c>
      <c r="P260">
        <v>313.69</v>
      </c>
      <c r="Q260" s="3">
        <v>9.9050000000000002E-21</v>
      </c>
      <c r="S260">
        <v>312.67</v>
      </c>
      <c r="T260" s="3">
        <v>1.0473999999999999E-20</v>
      </c>
    </row>
    <row r="261" spans="1:20">
      <c r="A261">
        <v>226.2</v>
      </c>
      <c r="B261" s="3">
        <v>2.0762500000000001E-19</v>
      </c>
      <c r="D261">
        <v>226.4</v>
      </c>
      <c r="E261" s="3">
        <v>6.8746399999999998E-22</v>
      </c>
      <c r="J261">
        <v>311.53008999999997</v>
      </c>
      <c r="K261" s="3">
        <v>4.66378E-21</v>
      </c>
      <c r="M261">
        <v>309.32092</v>
      </c>
      <c r="N261" s="3">
        <v>5.1959699999999998E-21</v>
      </c>
      <c r="P261">
        <v>314.08999999999997</v>
      </c>
      <c r="Q261" s="3">
        <v>9.5649999999999998E-21</v>
      </c>
      <c r="S261">
        <v>313.06</v>
      </c>
      <c r="T261" s="3">
        <v>1.0028E-20</v>
      </c>
    </row>
    <row r="262" spans="1:20">
      <c r="A262">
        <v>226.3</v>
      </c>
      <c r="B262" s="3">
        <v>2.0348700000000001E-19</v>
      </c>
      <c r="D262">
        <v>226.5</v>
      </c>
      <c r="E262" s="3">
        <v>6.2381E-22</v>
      </c>
      <c r="J262">
        <v>311.83954</v>
      </c>
      <c r="K262" s="3">
        <v>4.5675099999999999E-21</v>
      </c>
      <c r="M262">
        <v>309.62178</v>
      </c>
      <c r="N262" s="3">
        <v>5.0895099999999999E-21</v>
      </c>
      <c r="P262">
        <v>314.49</v>
      </c>
      <c r="Q262" s="3">
        <v>9.3090000000000001E-21</v>
      </c>
      <c r="S262">
        <v>313.45999999999998</v>
      </c>
      <c r="T262" s="3">
        <v>9.687E-21</v>
      </c>
    </row>
    <row r="263" spans="1:20">
      <c r="A263">
        <v>226.4</v>
      </c>
      <c r="B263" s="3">
        <v>2.0813400000000001E-19</v>
      </c>
      <c r="D263">
        <v>226.6</v>
      </c>
      <c r="E263" s="3">
        <v>1.1330399999999999E-21</v>
      </c>
      <c r="J263">
        <v>312.149</v>
      </c>
      <c r="K263" s="3">
        <v>4.4454599999999999E-21</v>
      </c>
      <c r="M263">
        <v>309.92264</v>
      </c>
      <c r="N263" s="3">
        <v>4.9592000000000002E-21</v>
      </c>
      <c r="P263">
        <v>314.89</v>
      </c>
      <c r="Q263" s="3">
        <v>9.1450000000000003E-21</v>
      </c>
      <c r="S263">
        <v>313.85000000000002</v>
      </c>
      <c r="T263" s="3">
        <v>9.4350000000000006E-21</v>
      </c>
    </row>
    <row r="264" spans="1:20">
      <c r="A264">
        <v>226.5</v>
      </c>
      <c r="B264" s="3">
        <v>2.06416E-19</v>
      </c>
      <c r="D264">
        <v>226.7</v>
      </c>
      <c r="E264" s="3">
        <v>1.14578E-22</v>
      </c>
      <c r="J264">
        <v>312.45845000000003</v>
      </c>
      <c r="K264" s="3">
        <v>4.3120300000000002E-21</v>
      </c>
      <c r="M264">
        <v>310.2235</v>
      </c>
      <c r="N264" s="3">
        <v>4.8185699999999999E-21</v>
      </c>
      <c r="P264">
        <v>315.29000000000002</v>
      </c>
      <c r="Q264" s="3">
        <v>9.082E-21</v>
      </c>
      <c r="S264">
        <v>314.25</v>
      </c>
      <c r="T264" s="3">
        <v>9.2450000000000006E-21</v>
      </c>
    </row>
    <row r="265" spans="1:20">
      <c r="A265">
        <v>226.6</v>
      </c>
      <c r="B265" s="3">
        <v>2.0005E-19</v>
      </c>
      <c r="D265">
        <v>226.8</v>
      </c>
      <c r="E265" s="3">
        <v>9.4207999999999997E-22</v>
      </c>
      <c r="J265">
        <v>312.76790999999997</v>
      </c>
      <c r="K265" s="3">
        <v>4.1801800000000003E-21</v>
      </c>
      <c r="M265">
        <v>310.52436</v>
      </c>
      <c r="N265" s="3">
        <v>4.6735599999999997E-21</v>
      </c>
      <c r="P265">
        <v>315.69</v>
      </c>
      <c r="Q265" s="3">
        <v>9.1039999999999999E-21</v>
      </c>
      <c r="S265">
        <v>314.64999999999998</v>
      </c>
      <c r="T265" s="3">
        <v>9.0889999999999997E-21</v>
      </c>
    </row>
    <row r="266" spans="1:20">
      <c r="A266">
        <v>226.7</v>
      </c>
      <c r="B266" s="3">
        <v>2.0412399999999999E-19</v>
      </c>
      <c r="D266">
        <v>226.9</v>
      </c>
      <c r="E266" s="3">
        <v>6.2381E-22</v>
      </c>
      <c r="J266">
        <v>313.07736</v>
      </c>
      <c r="K266" s="3">
        <v>4.0675799999999999E-21</v>
      </c>
      <c r="M266">
        <v>310.82521000000003</v>
      </c>
      <c r="N266" s="3">
        <v>4.5274300000000002E-21</v>
      </c>
      <c r="P266">
        <v>316.08999999999997</v>
      </c>
      <c r="Q266" s="3">
        <v>9.1499999999999998E-21</v>
      </c>
      <c r="S266">
        <v>315.05</v>
      </c>
      <c r="T266" s="3">
        <v>8.9169999999999994E-21</v>
      </c>
    </row>
    <row r="267" spans="1:20">
      <c r="A267">
        <v>226.8</v>
      </c>
      <c r="B267" s="3">
        <v>2.0457000000000001E-19</v>
      </c>
      <c r="D267">
        <v>227</v>
      </c>
      <c r="E267" s="3">
        <v>1.51497E-21</v>
      </c>
      <c r="J267">
        <v>313.38682</v>
      </c>
      <c r="K267" s="3">
        <v>3.9758199999999998E-21</v>
      </c>
      <c r="M267">
        <v>311.12607000000003</v>
      </c>
      <c r="N267" s="3">
        <v>4.4010399999999999E-21</v>
      </c>
      <c r="P267">
        <v>316.5</v>
      </c>
      <c r="Q267" s="3">
        <v>9.1210000000000002E-21</v>
      </c>
      <c r="S267">
        <v>315.45</v>
      </c>
      <c r="T267" s="3">
        <v>8.6759999999999999E-21</v>
      </c>
    </row>
    <row r="268" spans="1:20">
      <c r="A268">
        <v>226.9</v>
      </c>
      <c r="B268" s="3">
        <v>2.1329E-19</v>
      </c>
      <c r="D268">
        <v>227.1</v>
      </c>
      <c r="E268" s="3">
        <v>1.26035E-21</v>
      </c>
      <c r="J268">
        <v>313.69628</v>
      </c>
      <c r="K268" s="3">
        <v>3.9003300000000001E-21</v>
      </c>
      <c r="M268">
        <v>311.42693000000003</v>
      </c>
      <c r="N268" s="3">
        <v>4.2974600000000003E-21</v>
      </c>
      <c r="P268">
        <v>316.89999999999998</v>
      </c>
      <c r="Q268" s="3">
        <v>8.9229999999999997E-21</v>
      </c>
      <c r="S268">
        <v>315.85000000000002</v>
      </c>
      <c r="T268" s="3">
        <v>8.3379999999999996E-21</v>
      </c>
    </row>
    <row r="269" spans="1:20">
      <c r="A269">
        <v>227</v>
      </c>
      <c r="B269" s="3">
        <v>2.0743399999999999E-19</v>
      </c>
      <c r="D269">
        <v>227.2</v>
      </c>
      <c r="E269" s="3">
        <v>1.3239999999999999E-21</v>
      </c>
      <c r="J269">
        <v>314.00573000000003</v>
      </c>
      <c r="K269" s="3">
        <v>3.8356599999999997E-21</v>
      </c>
      <c r="M269">
        <v>311.72779000000003</v>
      </c>
      <c r="N269" s="3">
        <v>4.21934E-21</v>
      </c>
      <c r="P269">
        <v>317.31</v>
      </c>
      <c r="Q269" s="3">
        <v>8.5270000000000003E-21</v>
      </c>
      <c r="S269">
        <v>316.25</v>
      </c>
      <c r="T269" s="3">
        <v>7.9220000000000003E-21</v>
      </c>
    </row>
    <row r="270" spans="1:20">
      <c r="A270">
        <v>227.1</v>
      </c>
      <c r="B270" s="3">
        <v>2.11699E-19</v>
      </c>
      <c r="D270">
        <v>227.3</v>
      </c>
      <c r="E270" s="3">
        <v>1.26035E-21</v>
      </c>
      <c r="J270">
        <v>314.31518999999997</v>
      </c>
      <c r="K270" s="3">
        <v>3.7707099999999999E-21</v>
      </c>
      <c r="M270">
        <v>312.02865000000003</v>
      </c>
      <c r="N270" s="3">
        <v>4.16789E-21</v>
      </c>
      <c r="P270">
        <v>317.70999999999998</v>
      </c>
      <c r="Q270" s="3">
        <v>7.9870000000000007E-21</v>
      </c>
      <c r="S270">
        <v>316.66000000000003</v>
      </c>
      <c r="T270" s="3">
        <v>7.4729999999999998E-21</v>
      </c>
    </row>
    <row r="271" spans="1:20">
      <c r="A271">
        <v>227.2</v>
      </c>
      <c r="B271" s="3">
        <v>2.15009E-19</v>
      </c>
      <c r="D271">
        <v>227.4</v>
      </c>
      <c r="E271" s="3">
        <v>1.1966999999999999E-21</v>
      </c>
      <c r="J271">
        <v>314.62464</v>
      </c>
      <c r="K271" s="3">
        <v>3.6948599999999998E-21</v>
      </c>
      <c r="M271">
        <v>312.32951000000003</v>
      </c>
      <c r="N271" s="3">
        <v>4.1493500000000002E-21</v>
      </c>
      <c r="P271">
        <v>318.12</v>
      </c>
      <c r="Q271" s="3">
        <v>7.3949999999999993E-21</v>
      </c>
      <c r="S271">
        <v>317.06</v>
      </c>
      <c r="T271" s="3">
        <v>7.0440000000000004E-21</v>
      </c>
    </row>
    <row r="272" spans="1:20">
      <c r="A272">
        <v>227.3</v>
      </c>
      <c r="B272" s="3">
        <v>2.0819799999999999E-19</v>
      </c>
      <c r="D272">
        <v>227.5</v>
      </c>
      <c r="E272" s="3">
        <v>6.8746399999999998E-22</v>
      </c>
      <c r="J272">
        <v>314.9341</v>
      </c>
      <c r="K272" s="3">
        <v>3.6123000000000003E-21</v>
      </c>
      <c r="M272">
        <v>312.63037000000003</v>
      </c>
      <c r="N272" s="3">
        <v>4.1486599999999999E-21</v>
      </c>
      <c r="P272">
        <v>318.52999999999997</v>
      </c>
      <c r="Q272" s="3">
        <v>6.8249999999999994E-21</v>
      </c>
      <c r="S272">
        <v>317.47000000000003</v>
      </c>
      <c r="T272" s="3">
        <v>6.68E-21</v>
      </c>
    </row>
    <row r="273" spans="1:20">
      <c r="A273">
        <v>227.4</v>
      </c>
      <c r="B273" s="3">
        <v>2.0304200000000001E-19</v>
      </c>
      <c r="D273">
        <v>227.6</v>
      </c>
      <c r="E273" s="3">
        <v>8.1477200000000002E-22</v>
      </c>
      <c r="J273">
        <v>315.24355000000003</v>
      </c>
      <c r="K273" s="3">
        <v>3.5273700000000002E-21</v>
      </c>
      <c r="M273">
        <v>312.93123000000003</v>
      </c>
      <c r="N273" s="3">
        <v>4.1545100000000001E-21</v>
      </c>
      <c r="P273">
        <v>318.94</v>
      </c>
      <c r="Q273" s="3">
        <v>6.3079999999999998E-21</v>
      </c>
      <c r="S273">
        <v>317.88</v>
      </c>
      <c r="T273" s="3">
        <v>6.4019999999999997E-21</v>
      </c>
    </row>
    <row r="274" spans="1:20">
      <c r="A274">
        <v>227.5</v>
      </c>
      <c r="B274" s="3">
        <v>2.1589999999999999E-19</v>
      </c>
      <c r="D274">
        <v>227.7</v>
      </c>
      <c r="E274" s="3">
        <v>1.5786200000000001E-21</v>
      </c>
      <c r="J274">
        <v>315.55300999999997</v>
      </c>
      <c r="K274" s="3">
        <v>3.4461899999999998E-21</v>
      </c>
      <c r="M274">
        <v>313.23209000000003</v>
      </c>
      <c r="N274" s="3">
        <v>4.1607199999999999E-21</v>
      </c>
      <c r="P274">
        <v>319.35000000000002</v>
      </c>
      <c r="Q274" s="3">
        <v>5.8500000000000001E-21</v>
      </c>
      <c r="S274">
        <v>318.27999999999997</v>
      </c>
      <c r="T274" s="3">
        <v>6.2119999999999997E-21</v>
      </c>
    </row>
    <row r="275" spans="1:20">
      <c r="A275">
        <v>227.6</v>
      </c>
      <c r="B275" s="3">
        <v>2.0482399999999999E-19</v>
      </c>
      <c r="D275">
        <v>227.8</v>
      </c>
      <c r="E275" s="3">
        <v>6.2381E-22</v>
      </c>
      <c r="J275">
        <v>315.86246</v>
      </c>
      <c r="K275" s="3">
        <v>3.3737699999999999E-21</v>
      </c>
      <c r="M275">
        <v>313.53295000000003</v>
      </c>
      <c r="N275" s="3">
        <v>4.1613199999999999E-21</v>
      </c>
      <c r="P275">
        <v>319.76</v>
      </c>
      <c r="Q275" s="3">
        <v>5.4570000000000001E-21</v>
      </c>
      <c r="S275">
        <v>318.69</v>
      </c>
      <c r="T275" s="3">
        <v>6.0870000000000001E-21</v>
      </c>
    </row>
    <row r="276" spans="1:20">
      <c r="A276">
        <v>227.7</v>
      </c>
      <c r="B276" s="3">
        <v>2.0698799999999999E-19</v>
      </c>
      <c r="D276">
        <v>227.9</v>
      </c>
      <c r="E276" s="3">
        <v>1.70593E-21</v>
      </c>
      <c r="J276">
        <v>316.17192</v>
      </c>
      <c r="K276" s="3">
        <v>3.31554E-21</v>
      </c>
      <c r="M276">
        <v>313.83381000000003</v>
      </c>
      <c r="N276" s="3">
        <v>4.1466300000000002E-21</v>
      </c>
      <c r="P276">
        <v>320.17</v>
      </c>
      <c r="Q276" s="3">
        <v>5.1319999999999998E-21</v>
      </c>
      <c r="S276">
        <v>319.10000000000002</v>
      </c>
      <c r="T276" s="3">
        <v>5.9879999999999998E-21</v>
      </c>
    </row>
    <row r="277" spans="1:20">
      <c r="A277">
        <v>227.8</v>
      </c>
      <c r="B277" s="3">
        <v>2.11699E-19</v>
      </c>
      <c r="D277">
        <v>228</v>
      </c>
      <c r="E277" s="3">
        <v>1.00573E-21</v>
      </c>
      <c r="J277">
        <v>316.48138</v>
      </c>
      <c r="K277" s="3">
        <v>3.2743500000000002E-21</v>
      </c>
      <c r="M277">
        <v>314.13467000000003</v>
      </c>
      <c r="N277" s="3">
        <v>4.1201800000000002E-21</v>
      </c>
      <c r="P277">
        <v>320.58999999999997</v>
      </c>
      <c r="Q277" s="3">
        <v>4.8790000000000003E-21</v>
      </c>
      <c r="S277">
        <v>319.51</v>
      </c>
      <c r="T277" s="3">
        <v>5.8640000000000002E-21</v>
      </c>
    </row>
    <row r="278" spans="1:20">
      <c r="A278">
        <v>227.9</v>
      </c>
      <c r="B278" s="3">
        <v>2.03233E-19</v>
      </c>
      <c r="D278">
        <v>228.1</v>
      </c>
      <c r="E278" s="3">
        <v>1.45131E-21</v>
      </c>
      <c r="J278">
        <v>316.79083000000003</v>
      </c>
      <c r="K278" s="3">
        <v>3.2523199999999999E-21</v>
      </c>
      <c r="M278">
        <v>314.43553000000003</v>
      </c>
      <c r="N278" s="3">
        <v>4.0840500000000002E-21</v>
      </c>
      <c r="P278">
        <v>321</v>
      </c>
      <c r="Q278" s="3">
        <v>4.6990000000000002E-21</v>
      </c>
      <c r="S278">
        <v>319.93</v>
      </c>
      <c r="T278" s="3">
        <v>5.6759999999999996E-21</v>
      </c>
    </row>
    <row r="279" spans="1:20">
      <c r="A279">
        <v>228</v>
      </c>
      <c r="B279" s="3">
        <v>2.1749100000000001E-19</v>
      </c>
      <c r="D279">
        <v>228.2</v>
      </c>
      <c r="E279" s="3">
        <v>1.45131E-21</v>
      </c>
      <c r="J279">
        <v>317.10028999999997</v>
      </c>
      <c r="K279" s="3">
        <v>3.26187E-21</v>
      </c>
      <c r="M279">
        <v>314.73638999999997</v>
      </c>
      <c r="N279" s="3">
        <v>4.0357E-21</v>
      </c>
      <c r="P279">
        <v>321.42</v>
      </c>
      <c r="Q279" s="3">
        <v>4.5920000000000002E-21</v>
      </c>
      <c r="S279">
        <v>320.33999999999997</v>
      </c>
      <c r="T279" s="3">
        <v>5.4240000000000002E-21</v>
      </c>
    </row>
    <row r="280" spans="1:20">
      <c r="A280">
        <v>228.1</v>
      </c>
      <c r="B280" s="3">
        <v>2.04888E-19</v>
      </c>
      <c r="D280">
        <v>228.3</v>
      </c>
      <c r="E280" s="3">
        <v>1.51497E-21</v>
      </c>
      <c r="J280">
        <v>317.40974</v>
      </c>
      <c r="K280" s="3">
        <v>3.2874799999999998E-21</v>
      </c>
      <c r="M280">
        <v>315.03724999999997</v>
      </c>
      <c r="N280" s="3">
        <v>3.97212E-21</v>
      </c>
      <c r="P280">
        <v>321.83999999999997</v>
      </c>
      <c r="Q280" s="3">
        <v>4.5550000000000001E-21</v>
      </c>
      <c r="S280">
        <v>320.75</v>
      </c>
      <c r="T280" s="3">
        <v>5.1439999999999998E-21</v>
      </c>
    </row>
    <row r="281" spans="1:20">
      <c r="A281">
        <v>228.2</v>
      </c>
      <c r="B281" s="3">
        <v>2.09216E-19</v>
      </c>
      <c r="D281">
        <v>228.4</v>
      </c>
      <c r="E281" s="3">
        <v>1.5786200000000001E-21</v>
      </c>
      <c r="J281">
        <v>317.7192</v>
      </c>
      <c r="K281" s="3">
        <v>3.3238199999999999E-21</v>
      </c>
      <c r="M281">
        <v>315.33810999999997</v>
      </c>
      <c r="N281" s="3">
        <v>3.8928899999999999E-21</v>
      </c>
      <c r="P281">
        <v>322.25</v>
      </c>
      <c r="Q281" s="3">
        <v>4.576E-21</v>
      </c>
      <c r="S281">
        <v>321.17</v>
      </c>
      <c r="T281" s="3">
        <v>4.8630000000000001E-21</v>
      </c>
    </row>
    <row r="282" spans="1:20">
      <c r="A282">
        <v>228.3</v>
      </c>
      <c r="B282" s="3">
        <v>2.0380600000000001E-19</v>
      </c>
      <c r="D282">
        <v>228.5</v>
      </c>
      <c r="E282" s="3">
        <v>1.5786200000000001E-21</v>
      </c>
      <c r="J282">
        <v>318.02865000000003</v>
      </c>
      <c r="K282" s="3">
        <v>3.36499E-21</v>
      </c>
      <c r="M282">
        <v>315.63896999999997</v>
      </c>
      <c r="N282" s="3">
        <v>3.7946600000000001E-21</v>
      </c>
      <c r="P282">
        <v>322.67</v>
      </c>
      <c r="Q282" s="3">
        <v>4.6329999999999998E-21</v>
      </c>
      <c r="S282">
        <v>321.58999999999997</v>
      </c>
      <c r="T282" s="3">
        <v>4.5959999999999997E-21</v>
      </c>
    </row>
    <row r="283" spans="1:20">
      <c r="A283">
        <v>228.4</v>
      </c>
      <c r="B283" s="3">
        <v>2.0405999999999999E-19</v>
      </c>
      <c r="D283">
        <v>228.6</v>
      </c>
      <c r="E283" s="3">
        <v>2.5334300000000001E-21</v>
      </c>
      <c r="J283">
        <v>318.33810999999997</v>
      </c>
      <c r="K283" s="3">
        <v>3.38773E-21</v>
      </c>
      <c r="M283">
        <v>315.93982999999997</v>
      </c>
      <c r="N283" s="3">
        <v>3.6710499999999997E-21</v>
      </c>
      <c r="P283">
        <v>323.08999999999997</v>
      </c>
      <c r="Q283" s="3">
        <v>4.6990000000000002E-21</v>
      </c>
      <c r="S283">
        <v>322</v>
      </c>
      <c r="T283" s="3">
        <v>4.3369999999999999E-21</v>
      </c>
    </row>
    <row r="284" spans="1:20">
      <c r="A284">
        <v>228.5</v>
      </c>
      <c r="B284" s="3">
        <v>2.0546100000000001E-19</v>
      </c>
      <c r="D284">
        <v>228.7</v>
      </c>
      <c r="E284" s="3">
        <v>1.51497E-21</v>
      </c>
      <c r="J284">
        <v>318.64756</v>
      </c>
      <c r="K284" s="3">
        <v>3.3823E-21</v>
      </c>
      <c r="M284">
        <v>316.24068999999997</v>
      </c>
      <c r="N284" s="3">
        <v>3.5311400000000001E-21</v>
      </c>
      <c r="P284">
        <v>323.52</v>
      </c>
      <c r="Q284" s="3">
        <v>4.7450000000000001E-21</v>
      </c>
      <c r="S284">
        <v>322.42</v>
      </c>
      <c r="T284" s="3">
        <v>4.0780000000000001E-21</v>
      </c>
    </row>
    <row r="285" spans="1:20">
      <c r="A285">
        <v>228.6</v>
      </c>
      <c r="B285" s="3">
        <v>2.0265999999999999E-19</v>
      </c>
      <c r="D285">
        <v>228.8</v>
      </c>
      <c r="E285" s="3">
        <v>1.5786200000000001E-21</v>
      </c>
      <c r="J285">
        <v>318.95702</v>
      </c>
      <c r="K285" s="3">
        <v>3.3465100000000001E-21</v>
      </c>
      <c r="M285">
        <v>316.54154999999997</v>
      </c>
      <c r="N285" s="3">
        <v>3.3886399999999998E-21</v>
      </c>
      <c r="P285">
        <v>323.94</v>
      </c>
      <c r="Q285" s="3">
        <v>4.7450000000000001E-21</v>
      </c>
      <c r="S285">
        <v>322.83999999999997</v>
      </c>
      <c r="T285" s="3">
        <v>3.8229999999999997E-21</v>
      </c>
    </row>
    <row r="286" spans="1:20">
      <c r="A286">
        <v>228.7</v>
      </c>
      <c r="B286" s="3">
        <v>2.1278099999999999E-19</v>
      </c>
      <c r="D286">
        <v>228.9</v>
      </c>
      <c r="E286" s="3">
        <v>1.7695800000000001E-21</v>
      </c>
      <c r="J286">
        <v>319.26648</v>
      </c>
      <c r="K286" s="3">
        <v>3.2782900000000001E-21</v>
      </c>
      <c r="M286">
        <v>316.84240999999997</v>
      </c>
      <c r="N286" s="3">
        <v>3.2466400000000002E-21</v>
      </c>
      <c r="P286">
        <v>324.36</v>
      </c>
      <c r="Q286" s="3">
        <v>4.6809999999999998E-21</v>
      </c>
      <c r="S286">
        <v>323.26</v>
      </c>
      <c r="T286" s="3">
        <v>3.5849999999999997E-21</v>
      </c>
    </row>
    <row r="287" spans="1:20">
      <c r="A287">
        <v>228.8</v>
      </c>
      <c r="B287" s="3">
        <v>1.9330299999999999E-19</v>
      </c>
      <c r="D287">
        <v>229</v>
      </c>
      <c r="E287" s="3">
        <v>2.2151599999999998E-21</v>
      </c>
      <c r="J287">
        <v>319.57593000000003</v>
      </c>
      <c r="K287" s="3">
        <v>3.1720200000000001E-21</v>
      </c>
      <c r="M287">
        <v>317.14326999999997</v>
      </c>
      <c r="N287" s="3">
        <v>3.1158700000000001E-21</v>
      </c>
      <c r="P287">
        <v>324.79000000000002</v>
      </c>
      <c r="Q287" s="3">
        <v>4.5479999999999997E-21</v>
      </c>
      <c r="S287">
        <v>323.68</v>
      </c>
      <c r="T287" s="3">
        <v>3.3780000000000001E-21</v>
      </c>
    </row>
    <row r="288" spans="1:20">
      <c r="A288">
        <v>228.9</v>
      </c>
      <c r="B288" s="3">
        <v>2.0125999999999999E-19</v>
      </c>
      <c r="D288">
        <v>229.1</v>
      </c>
      <c r="E288" s="3">
        <v>1.7695800000000001E-21</v>
      </c>
      <c r="J288">
        <v>319.88538999999997</v>
      </c>
      <c r="K288" s="3">
        <v>3.0487500000000002E-21</v>
      </c>
      <c r="M288">
        <v>317.44412999999997</v>
      </c>
      <c r="N288" s="3">
        <v>3.01068E-21</v>
      </c>
      <c r="P288">
        <v>325.20999999999998</v>
      </c>
      <c r="Q288" s="3">
        <v>4.3469999999999998E-21</v>
      </c>
      <c r="S288">
        <v>324.11</v>
      </c>
      <c r="T288" s="3">
        <v>3.2069999999999998E-21</v>
      </c>
    </row>
    <row r="289" spans="1:20">
      <c r="A289">
        <v>229</v>
      </c>
      <c r="B289" s="3">
        <v>2.0380600000000001E-19</v>
      </c>
      <c r="D289">
        <v>229.2</v>
      </c>
      <c r="E289" s="3">
        <v>2.66074E-21</v>
      </c>
      <c r="J289">
        <v>320.19484</v>
      </c>
      <c r="K289" s="3">
        <v>2.9158299999999998E-21</v>
      </c>
      <c r="M289">
        <v>317.74498999999997</v>
      </c>
      <c r="N289" s="3">
        <v>2.9244199999999999E-21</v>
      </c>
      <c r="P289">
        <v>325.64</v>
      </c>
      <c r="Q289" s="3">
        <v>4.0940000000000003E-21</v>
      </c>
      <c r="S289">
        <v>324.52999999999997</v>
      </c>
      <c r="T289" s="3">
        <v>3.073E-21</v>
      </c>
    </row>
    <row r="290" spans="1:20">
      <c r="A290">
        <v>229.1</v>
      </c>
      <c r="B290" s="3">
        <v>2.06352E-19</v>
      </c>
      <c r="D290">
        <v>229.3</v>
      </c>
      <c r="E290" s="3">
        <v>1.8332399999999999E-21</v>
      </c>
      <c r="J290">
        <v>320.5043</v>
      </c>
      <c r="K290" s="3">
        <v>2.77726E-21</v>
      </c>
      <c r="M290">
        <v>318.04584999999997</v>
      </c>
      <c r="N290" s="3">
        <v>2.8577800000000001E-21</v>
      </c>
      <c r="P290">
        <v>326.07</v>
      </c>
      <c r="Q290" s="3">
        <v>3.8170000000000001E-21</v>
      </c>
      <c r="S290">
        <v>324.95999999999998</v>
      </c>
      <c r="T290" s="3">
        <v>2.977E-21</v>
      </c>
    </row>
    <row r="291" spans="1:20">
      <c r="A291">
        <v>229.2</v>
      </c>
      <c r="B291" s="3">
        <v>2.1176199999999999E-19</v>
      </c>
      <c r="D291">
        <v>229.4</v>
      </c>
      <c r="E291" s="3">
        <v>2.1515100000000001E-21</v>
      </c>
      <c r="J291">
        <v>320.81375000000003</v>
      </c>
      <c r="K291" s="3">
        <v>2.64679E-21</v>
      </c>
      <c r="M291">
        <v>318.3467</v>
      </c>
      <c r="N291" s="3">
        <v>2.8107100000000001E-21</v>
      </c>
      <c r="P291">
        <v>326.5</v>
      </c>
      <c r="Q291" s="3">
        <v>3.5369999999999997E-21</v>
      </c>
      <c r="S291">
        <v>325.38</v>
      </c>
      <c r="T291" s="3">
        <v>2.9159999999999999E-21</v>
      </c>
    </row>
    <row r="292" spans="1:20">
      <c r="A292">
        <v>229.3</v>
      </c>
      <c r="B292" s="3">
        <v>2.0597000000000001E-19</v>
      </c>
      <c r="D292">
        <v>229.5</v>
      </c>
      <c r="E292" s="3">
        <v>1.8332399999999999E-21</v>
      </c>
      <c r="J292">
        <v>321.12320999999997</v>
      </c>
      <c r="K292" s="3">
        <v>2.5334000000000001E-21</v>
      </c>
      <c r="M292">
        <v>318.64756</v>
      </c>
      <c r="N292" s="3">
        <v>2.7675900000000001E-21</v>
      </c>
      <c r="P292">
        <v>326.93</v>
      </c>
      <c r="Q292" s="3">
        <v>3.2619999999999999E-21</v>
      </c>
      <c r="S292">
        <v>325.81</v>
      </c>
      <c r="T292" s="3">
        <v>2.8900000000000001E-21</v>
      </c>
    </row>
    <row r="293" spans="1:20">
      <c r="A293">
        <v>229.4</v>
      </c>
      <c r="B293" s="3">
        <v>2.02469E-19</v>
      </c>
      <c r="D293">
        <v>229.6</v>
      </c>
      <c r="E293" s="3">
        <v>2.4061200000000002E-21</v>
      </c>
      <c r="J293">
        <v>321.43266</v>
      </c>
      <c r="K293" s="3">
        <v>2.43508E-21</v>
      </c>
      <c r="M293">
        <v>318.94842</v>
      </c>
      <c r="N293" s="3">
        <v>2.71922E-21</v>
      </c>
      <c r="P293">
        <v>327.36</v>
      </c>
      <c r="Q293" s="3">
        <v>2.9970000000000001E-21</v>
      </c>
      <c r="S293">
        <v>326.24</v>
      </c>
      <c r="T293" s="3">
        <v>2.9020000000000001E-21</v>
      </c>
    </row>
    <row r="294" spans="1:20">
      <c r="A294">
        <v>229.5</v>
      </c>
      <c r="B294" s="3">
        <v>2.0577899999999999E-19</v>
      </c>
      <c r="D294">
        <v>229.7</v>
      </c>
      <c r="E294" s="3">
        <v>2.5334300000000001E-21</v>
      </c>
      <c r="J294">
        <v>321.74212</v>
      </c>
      <c r="K294" s="3">
        <v>2.35224E-21</v>
      </c>
      <c r="M294">
        <v>319.24928</v>
      </c>
      <c r="N294" s="3">
        <v>2.6628100000000001E-21</v>
      </c>
      <c r="P294">
        <v>327.79</v>
      </c>
      <c r="Q294" s="3">
        <v>2.7540000000000001E-21</v>
      </c>
      <c r="S294">
        <v>326.67</v>
      </c>
      <c r="T294" s="3">
        <v>2.9529999999999999E-21</v>
      </c>
    </row>
    <row r="295" spans="1:20">
      <c r="A295">
        <v>229.6</v>
      </c>
      <c r="B295" s="3">
        <v>2.0864299999999999E-19</v>
      </c>
      <c r="D295">
        <v>229.8</v>
      </c>
      <c r="E295" s="3">
        <v>2.0241999999999998E-21</v>
      </c>
      <c r="J295">
        <v>322.05158</v>
      </c>
      <c r="K295" s="3">
        <v>2.2962799999999999E-21</v>
      </c>
      <c r="M295">
        <v>319.55014</v>
      </c>
      <c r="N295" s="3">
        <v>2.5802100000000002E-21</v>
      </c>
      <c r="P295">
        <v>328.23</v>
      </c>
      <c r="Q295" s="3">
        <v>2.538E-21</v>
      </c>
      <c r="S295">
        <v>327.10000000000002</v>
      </c>
      <c r="T295" s="3">
        <v>3.0450000000000001E-21</v>
      </c>
    </row>
    <row r="296" spans="1:20">
      <c r="A296">
        <v>229.7</v>
      </c>
      <c r="B296" s="3">
        <v>2.2983999999999999E-19</v>
      </c>
      <c r="D296">
        <v>229.9</v>
      </c>
      <c r="E296" s="3">
        <v>2.0241999999999998E-21</v>
      </c>
      <c r="J296">
        <v>322.36103000000003</v>
      </c>
      <c r="K296" s="3">
        <v>2.2568900000000002E-21</v>
      </c>
      <c r="M296">
        <v>319.851</v>
      </c>
      <c r="N296" s="3">
        <v>2.4823699999999999E-21</v>
      </c>
      <c r="P296">
        <v>328.66</v>
      </c>
      <c r="Q296" s="3">
        <v>2.3519999999999999E-21</v>
      </c>
      <c r="S296">
        <v>327.52999999999997</v>
      </c>
      <c r="T296" s="3">
        <v>3.168E-21</v>
      </c>
    </row>
    <row r="297" spans="1:20">
      <c r="A297">
        <v>229.8</v>
      </c>
      <c r="B297" s="3">
        <v>2.0768900000000001E-19</v>
      </c>
      <c r="D297">
        <v>230</v>
      </c>
      <c r="E297" s="3">
        <v>2.72439E-21</v>
      </c>
      <c r="J297">
        <v>322.67048999999997</v>
      </c>
      <c r="K297" s="3">
        <v>2.23361E-21</v>
      </c>
      <c r="M297">
        <v>320.15186</v>
      </c>
      <c r="N297" s="3">
        <v>2.3762599999999999E-21</v>
      </c>
      <c r="P297">
        <v>329.1</v>
      </c>
      <c r="Q297" s="3">
        <v>2.1950000000000001E-21</v>
      </c>
      <c r="S297">
        <v>327.97</v>
      </c>
      <c r="T297" s="3">
        <v>3.298E-21</v>
      </c>
    </row>
    <row r="298" spans="1:20">
      <c r="A298">
        <v>229.9</v>
      </c>
      <c r="B298" s="3">
        <v>1.9871300000000001E-19</v>
      </c>
      <c r="D298">
        <v>230.1</v>
      </c>
      <c r="E298" s="3">
        <v>2.7880499999999998E-21</v>
      </c>
      <c r="J298">
        <v>322.97994</v>
      </c>
      <c r="K298" s="3">
        <v>2.2251799999999999E-21</v>
      </c>
      <c r="M298">
        <v>320.45272</v>
      </c>
      <c r="N298" s="3">
        <v>2.2677300000000002E-21</v>
      </c>
      <c r="P298">
        <v>329.53</v>
      </c>
      <c r="Q298" s="3">
        <v>2.062E-21</v>
      </c>
      <c r="S298">
        <v>328.4</v>
      </c>
      <c r="T298" s="3">
        <v>3.3910000000000002E-21</v>
      </c>
    </row>
    <row r="299" spans="1:20">
      <c r="A299">
        <v>230</v>
      </c>
      <c r="B299" s="3">
        <v>2.2150200000000002E-19</v>
      </c>
      <c r="D299">
        <v>230.2</v>
      </c>
      <c r="E299" s="3">
        <v>2.0241999999999998E-21</v>
      </c>
      <c r="J299">
        <v>323.2894</v>
      </c>
      <c r="K299" s="3">
        <v>2.2324399999999999E-21</v>
      </c>
      <c r="M299">
        <v>320.75358</v>
      </c>
      <c r="N299" s="3">
        <v>2.16821E-21</v>
      </c>
      <c r="P299">
        <v>329.97</v>
      </c>
      <c r="Q299" s="3">
        <v>1.949E-21</v>
      </c>
      <c r="S299">
        <v>328.84</v>
      </c>
      <c r="T299" s="3">
        <v>3.3930000000000003E-21</v>
      </c>
    </row>
    <row r="300" spans="1:20">
      <c r="A300">
        <v>230.1</v>
      </c>
      <c r="B300" s="3">
        <v>2.02023E-19</v>
      </c>
      <c r="D300">
        <v>230.3</v>
      </c>
      <c r="E300" s="3">
        <v>1.96054E-21</v>
      </c>
      <c r="J300">
        <v>323.59885000000003</v>
      </c>
      <c r="K300" s="3">
        <v>2.24176E-21</v>
      </c>
      <c r="M300">
        <v>321.05444</v>
      </c>
      <c r="N300" s="3">
        <v>2.07725E-21</v>
      </c>
      <c r="P300">
        <v>330.41</v>
      </c>
      <c r="Q300" s="3">
        <v>1.8519999999999999E-21</v>
      </c>
      <c r="S300">
        <v>329.27</v>
      </c>
      <c r="T300" s="3">
        <v>3.2820000000000001E-21</v>
      </c>
    </row>
    <row r="301" spans="1:20">
      <c r="A301">
        <v>230.2</v>
      </c>
      <c r="B301" s="3">
        <v>2.0125999999999999E-19</v>
      </c>
      <c r="D301">
        <v>230.4</v>
      </c>
      <c r="E301" s="3">
        <v>1.7695800000000001E-21</v>
      </c>
      <c r="J301">
        <v>323.90830999999997</v>
      </c>
      <c r="K301" s="3">
        <v>2.2490600000000001E-21</v>
      </c>
      <c r="M301">
        <v>321.3553</v>
      </c>
      <c r="N301" s="3">
        <v>1.9956200000000001E-21</v>
      </c>
      <c r="P301">
        <v>330.85</v>
      </c>
      <c r="Q301" s="3">
        <v>1.7670000000000001E-21</v>
      </c>
      <c r="S301">
        <v>329.71</v>
      </c>
      <c r="T301" s="3">
        <v>3.0810000000000001E-21</v>
      </c>
    </row>
    <row r="302" spans="1:20">
      <c r="A302">
        <v>230.3</v>
      </c>
      <c r="B302" s="3">
        <v>2.1303599999999999E-19</v>
      </c>
      <c r="D302">
        <v>230.5</v>
      </c>
      <c r="E302" s="3">
        <v>2.2788099999999999E-21</v>
      </c>
      <c r="J302">
        <v>324.21776999999997</v>
      </c>
      <c r="K302" s="3">
        <v>2.2456299999999999E-21</v>
      </c>
      <c r="M302">
        <v>321.65616</v>
      </c>
      <c r="N302" s="3">
        <v>1.92799E-21</v>
      </c>
      <c r="P302">
        <v>331.3</v>
      </c>
      <c r="Q302" s="3">
        <v>1.6929999999999999E-21</v>
      </c>
      <c r="S302">
        <v>330.15</v>
      </c>
      <c r="T302" s="3">
        <v>2.8439999999999998E-21</v>
      </c>
    </row>
    <row r="303" spans="1:20">
      <c r="A303">
        <v>230.4</v>
      </c>
      <c r="B303" s="3">
        <v>2.1004400000000001E-19</v>
      </c>
      <c r="D303">
        <v>230.6</v>
      </c>
      <c r="E303" s="3">
        <v>1.8968899999999999E-21</v>
      </c>
      <c r="J303">
        <v>324.52722</v>
      </c>
      <c r="K303" s="3">
        <v>2.2122400000000002E-21</v>
      </c>
      <c r="M303">
        <v>321.95702</v>
      </c>
      <c r="N303" s="3">
        <v>1.8715500000000001E-21</v>
      </c>
      <c r="P303">
        <v>331.74</v>
      </c>
      <c r="Q303" s="3">
        <v>1.628E-21</v>
      </c>
      <c r="S303">
        <v>330.59</v>
      </c>
      <c r="T303" s="3">
        <v>2.6120000000000002E-21</v>
      </c>
    </row>
    <row r="304" spans="1:20">
      <c r="A304">
        <v>230.5</v>
      </c>
      <c r="B304" s="3">
        <v>2.1125300000000001E-19</v>
      </c>
      <c r="D304">
        <v>230.7</v>
      </c>
      <c r="E304" s="3">
        <v>2.0241999999999998E-21</v>
      </c>
      <c r="J304">
        <v>324.83668</v>
      </c>
      <c r="K304" s="3">
        <v>2.1571400000000001E-21</v>
      </c>
      <c r="M304">
        <v>322.25788</v>
      </c>
      <c r="N304" s="3">
        <v>1.8233800000000001E-21</v>
      </c>
      <c r="P304">
        <v>332.18</v>
      </c>
      <c r="Q304" s="3">
        <v>1.569E-21</v>
      </c>
      <c r="S304">
        <v>331.03</v>
      </c>
      <c r="T304" s="3">
        <v>2.4080000000000001E-21</v>
      </c>
    </row>
    <row r="305" spans="1:20">
      <c r="A305">
        <v>230.6</v>
      </c>
      <c r="B305" s="3">
        <v>2.0966199999999999E-19</v>
      </c>
      <c r="D305">
        <v>230.8</v>
      </c>
      <c r="E305" s="3">
        <v>2.9790099999999998E-21</v>
      </c>
      <c r="J305">
        <v>325.14613000000003</v>
      </c>
      <c r="K305" s="3">
        <v>2.0809199999999999E-21</v>
      </c>
      <c r="M305">
        <v>322.55874</v>
      </c>
      <c r="N305" s="3">
        <v>1.7845000000000001E-21</v>
      </c>
      <c r="P305">
        <v>332.63</v>
      </c>
      <c r="Q305" s="3">
        <v>1.515E-21</v>
      </c>
      <c r="S305">
        <v>331.47</v>
      </c>
      <c r="T305" s="3">
        <v>2.2370000000000001E-21</v>
      </c>
    </row>
    <row r="306" spans="1:20">
      <c r="A306">
        <v>230.7</v>
      </c>
      <c r="B306" s="3">
        <v>2.2010099999999998E-19</v>
      </c>
      <c r="D306">
        <v>230.9</v>
      </c>
      <c r="E306" s="3">
        <v>2.5970800000000001E-21</v>
      </c>
      <c r="J306">
        <v>325.45558999999997</v>
      </c>
      <c r="K306" s="3">
        <v>1.9866799999999999E-21</v>
      </c>
      <c r="M306">
        <v>322.8596</v>
      </c>
      <c r="N306" s="3">
        <v>1.75801E-21</v>
      </c>
      <c r="P306">
        <v>333.08</v>
      </c>
      <c r="Q306" s="3">
        <v>1.4669999999999999E-21</v>
      </c>
      <c r="S306">
        <v>331.92</v>
      </c>
      <c r="T306" s="3">
        <v>2.0959999999999999E-21</v>
      </c>
    </row>
    <row r="307" spans="1:20">
      <c r="A307">
        <v>230.8</v>
      </c>
      <c r="B307" s="3">
        <v>2.0329600000000001E-19</v>
      </c>
      <c r="D307">
        <v>231</v>
      </c>
      <c r="E307" s="3">
        <v>2.7880499999999998E-21</v>
      </c>
      <c r="J307">
        <v>325.76504</v>
      </c>
      <c r="K307" s="3">
        <v>1.8904800000000002E-21</v>
      </c>
      <c r="M307">
        <v>323.16046</v>
      </c>
      <c r="N307" s="3">
        <v>1.73557E-21</v>
      </c>
      <c r="P307">
        <v>333.52</v>
      </c>
      <c r="Q307" s="3">
        <v>1.423E-21</v>
      </c>
      <c r="S307">
        <v>332.36</v>
      </c>
      <c r="T307" s="3">
        <v>1.9800000000000001E-21</v>
      </c>
    </row>
    <row r="308" spans="1:20">
      <c r="A308">
        <v>230.9</v>
      </c>
      <c r="B308" s="3">
        <v>2.0654299999999999E-19</v>
      </c>
      <c r="D308">
        <v>231.1</v>
      </c>
      <c r="E308" s="3">
        <v>3.1063200000000001E-21</v>
      </c>
      <c r="J308">
        <v>326.0745</v>
      </c>
      <c r="K308" s="3">
        <v>1.7978699999999998E-21</v>
      </c>
      <c r="M308">
        <v>323.46132</v>
      </c>
      <c r="N308" s="3">
        <v>1.7158500000000001E-21</v>
      </c>
      <c r="P308">
        <v>333.97</v>
      </c>
      <c r="Q308" s="3">
        <v>1.382E-21</v>
      </c>
      <c r="S308">
        <v>332.81</v>
      </c>
      <c r="T308" s="3">
        <v>1.8850000000000001E-21</v>
      </c>
    </row>
    <row r="309" spans="1:20">
      <c r="A309">
        <v>231</v>
      </c>
      <c r="B309" s="3">
        <v>2.01514E-19</v>
      </c>
      <c r="D309">
        <v>231.2</v>
      </c>
      <c r="E309" s="3">
        <v>2.4061200000000002E-21</v>
      </c>
      <c r="J309">
        <v>326.38395000000003</v>
      </c>
      <c r="K309" s="3">
        <v>1.7125700000000001E-21</v>
      </c>
      <c r="M309">
        <v>323.76218</v>
      </c>
      <c r="N309" s="3">
        <v>1.69546E-21</v>
      </c>
      <c r="P309">
        <v>334.42</v>
      </c>
      <c r="Q309" s="3">
        <v>1.3440000000000001E-21</v>
      </c>
      <c r="S309">
        <v>333.25</v>
      </c>
      <c r="T309" s="3">
        <v>1.8080000000000001E-21</v>
      </c>
    </row>
    <row r="310" spans="1:20">
      <c r="A310">
        <v>231.1</v>
      </c>
      <c r="B310" s="3">
        <v>1.94767E-19</v>
      </c>
      <c r="D310">
        <v>231.3</v>
      </c>
      <c r="E310" s="3">
        <v>2.91535E-21</v>
      </c>
      <c r="J310">
        <v>326.69340999999997</v>
      </c>
      <c r="K310" s="3">
        <v>1.643E-21</v>
      </c>
      <c r="M310">
        <v>324.06304</v>
      </c>
      <c r="N310" s="3">
        <v>1.6667600000000001E-21</v>
      </c>
      <c r="P310">
        <v>334.88</v>
      </c>
      <c r="Q310" s="3">
        <v>1.3090000000000001E-21</v>
      </c>
      <c r="S310">
        <v>333.7</v>
      </c>
      <c r="T310" s="3">
        <v>1.7440000000000002E-21</v>
      </c>
    </row>
    <row r="311" spans="1:20">
      <c r="A311">
        <v>231.2</v>
      </c>
      <c r="B311" s="3">
        <v>2.1513599999999999E-19</v>
      </c>
      <c r="D311">
        <v>231.4</v>
      </c>
      <c r="E311" s="3">
        <v>2.5970800000000001E-21</v>
      </c>
      <c r="J311">
        <v>327.00286999999997</v>
      </c>
      <c r="K311" s="3">
        <v>1.5840400000000001E-21</v>
      </c>
      <c r="M311">
        <v>324.3639</v>
      </c>
      <c r="N311" s="3">
        <v>1.63026E-21</v>
      </c>
      <c r="P311">
        <v>335.33</v>
      </c>
      <c r="Q311" s="3">
        <v>1.2760000000000001E-21</v>
      </c>
      <c r="S311">
        <v>334.15</v>
      </c>
      <c r="T311" s="3">
        <v>1.6929999999999999E-21</v>
      </c>
    </row>
    <row r="312" spans="1:20">
      <c r="A312">
        <v>231.3</v>
      </c>
      <c r="B312" s="3">
        <v>2.0113200000000001E-19</v>
      </c>
      <c r="D312">
        <v>231.5</v>
      </c>
      <c r="E312" s="3">
        <v>2.72439E-21</v>
      </c>
      <c r="J312">
        <v>327.31232</v>
      </c>
      <c r="K312" s="3">
        <v>1.5353999999999999E-21</v>
      </c>
      <c r="M312">
        <v>324.66476</v>
      </c>
      <c r="N312" s="3">
        <v>1.58552E-21</v>
      </c>
      <c r="P312">
        <v>335.78</v>
      </c>
      <c r="Q312" s="3">
        <v>1.245E-21</v>
      </c>
      <c r="S312">
        <v>334.6</v>
      </c>
      <c r="T312" s="3">
        <v>1.653E-21</v>
      </c>
    </row>
    <row r="313" spans="1:20">
      <c r="A313">
        <v>231.4</v>
      </c>
      <c r="B313" s="3">
        <v>1.96995E-19</v>
      </c>
      <c r="D313">
        <v>231.6</v>
      </c>
      <c r="E313" s="3">
        <v>2.91535E-21</v>
      </c>
      <c r="J313">
        <v>327.62178</v>
      </c>
      <c r="K313" s="3">
        <v>1.4995300000000001E-21</v>
      </c>
      <c r="M313">
        <v>324.96562</v>
      </c>
      <c r="N313" s="3">
        <v>1.53033E-21</v>
      </c>
      <c r="P313">
        <v>336.24</v>
      </c>
      <c r="Q313" s="3">
        <v>1.216E-21</v>
      </c>
      <c r="S313">
        <v>335.06</v>
      </c>
      <c r="T313" s="3">
        <v>1.623E-21</v>
      </c>
    </row>
    <row r="314" spans="1:20">
      <c r="A314">
        <v>231.5</v>
      </c>
      <c r="B314" s="3">
        <v>2.03933E-19</v>
      </c>
      <c r="D314">
        <v>231.7</v>
      </c>
      <c r="E314" s="3">
        <v>3.1063200000000001E-21</v>
      </c>
      <c r="J314">
        <v>327.93123000000003</v>
      </c>
      <c r="K314" s="3">
        <v>1.4722500000000001E-21</v>
      </c>
      <c r="M314">
        <v>325.26648</v>
      </c>
      <c r="N314" s="3">
        <v>1.4737400000000001E-21</v>
      </c>
      <c r="P314">
        <v>336.69</v>
      </c>
      <c r="Q314" s="3">
        <v>1.189E-21</v>
      </c>
      <c r="S314">
        <v>335.51</v>
      </c>
      <c r="T314" s="3">
        <v>1.6030000000000001E-21</v>
      </c>
    </row>
    <row r="315" spans="1:20">
      <c r="A315">
        <v>231.6</v>
      </c>
      <c r="B315" s="3">
        <v>2.05333E-19</v>
      </c>
      <c r="D315">
        <v>231.8</v>
      </c>
      <c r="E315" s="3">
        <v>2.7880499999999998E-21</v>
      </c>
      <c r="J315">
        <v>328.24068999999997</v>
      </c>
      <c r="K315" s="3">
        <v>1.4486800000000001E-21</v>
      </c>
      <c r="M315">
        <v>325.56734</v>
      </c>
      <c r="N315" s="3">
        <v>1.41803E-21</v>
      </c>
      <c r="P315">
        <v>337.15</v>
      </c>
      <c r="Q315" s="3">
        <v>1.1630000000000001E-21</v>
      </c>
      <c r="S315">
        <v>335.96</v>
      </c>
      <c r="T315" s="3">
        <v>1.593E-21</v>
      </c>
    </row>
    <row r="316" spans="1:20">
      <c r="A316">
        <v>231.7</v>
      </c>
      <c r="B316" s="3">
        <v>2.0978900000000001E-19</v>
      </c>
      <c r="D316">
        <v>231.9</v>
      </c>
      <c r="E316" s="3">
        <v>2.5970800000000001E-21</v>
      </c>
      <c r="J316">
        <v>328.55014</v>
      </c>
      <c r="K316" s="3">
        <v>1.42766E-21</v>
      </c>
      <c r="M316">
        <v>325.86819000000003</v>
      </c>
      <c r="N316" s="3">
        <v>1.3652699999999999E-21</v>
      </c>
      <c r="P316">
        <v>337.61</v>
      </c>
      <c r="Q316" s="3">
        <v>1.138E-21</v>
      </c>
      <c r="S316">
        <v>336.42</v>
      </c>
      <c r="T316" s="3">
        <v>1.59E-21</v>
      </c>
    </row>
    <row r="317" spans="1:20">
      <c r="A317">
        <v>231.8</v>
      </c>
      <c r="B317" s="3">
        <v>2.15518E-19</v>
      </c>
      <c r="D317">
        <v>232</v>
      </c>
      <c r="E317" s="3">
        <v>2.91535E-21</v>
      </c>
      <c r="J317">
        <v>328.8596</v>
      </c>
      <c r="K317" s="3">
        <v>1.40248E-21</v>
      </c>
      <c r="M317">
        <v>326.16905000000003</v>
      </c>
      <c r="N317" s="3">
        <v>1.31662E-21</v>
      </c>
      <c r="P317">
        <v>338.07</v>
      </c>
      <c r="Q317" s="3">
        <v>1.115E-21</v>
      </c>
      <c r="S317">
        <v>336.88</v>
      </c>
      <c r="T317" s="3">
        <v>1.5919999999999999E-21</v>
      </c>
    </row>
    <row r="318" spans="1:20">
      <c r="A318">
        <v>231.9</v>
      </c>
      <c r="B318" s="3">
        <v>2.08452E-19</v>
      </c>
      <c r="D318">
        <v>232.1</v>
      </c>
      <c r="E318" s="3">
        <v>3.0426599999999999E-21</v>
      </c>
      <c r="J318">
        <v>329.16905000000003</v>
      </c>
      <c r="K318" s="3">
        <v>1.3728099999999999E-21</v>
      </c>
      <c r="M318">
        <v>326.46991000000003</v>
      </c>
      <c r="N318" s="3">
        <v>1.2716099999999999E-21</v>
      </c>
      <c r="P318">
        <v>338.53</v>
      </c>
      <c r="Q318" s="3">
        <v>1.093E-21</v>
      </c>
      <c r="S318">
        <v>337.34</v>
      </c>
      <c r="T318" s="3">
        <v>1.5880000000000001E-21</v>
      </c>
    </row>
    <row r="319" spans="1:20">
      <c r="A319">
        <v>232</v>
      </c>
      <c r="B319" s="3">
        <v>2.0437899999999999E-19</v>
      </c>
      <c r="D319">
        <v>232.2</v>
      </c>
      <c r="E319" s="3">
        <v>2.9790099999999998E-21</v>
      </c>
      <c r="J319">
        <v>329.47851000000003</v>
      </c>
      <c r="K319" s="3">
        <v>1.33907E-21</v>
      </c>
      <c r="M319">
        <v>326.77077000000003</v>
      </c>
      <c r="N319" s="3">
        <v>1.2304400000000001E-21</v>
      </c>
      <c r="P319">
        <v>339</v>
      </c>
      <c r="Q319" s="3">
        <v>1.072E-21</v>
      </c>
      <c r="S319">
        <v>337.79</v>
      </c>
      <c r="T319" s="3">
        <v>1.569E-21</v>
      </c>
    </row>
    <row r="320" spans="1:20">
      <c r="A320">
        <v>232.1</v>
      </c>
      <c r="B320" s="3">
        <v>1.9801300000000001E-19</v>
      </c>
      <c r="D320">
        <v>232.3</v>
      </c>
      <c r="E320" s="3">
        <v>3.1699700000000002E-21</v>
      </c>
      <c r="J320">
        <v>329.78796999999997</v>
      </c>
      <c r="K320" s="3">
        <v>1.30029E-21</v>
      </c>
      <c r="M320">
        <v>327.07163000000003</v>
      </c>
      <c r="N320" s="3">
        <v>1.1925399999999999E-21</v>
      </c>
      <c r="P320">
        <v>339.46</v>
      </c>
      <c r="Q320" s="3">
        <v>1.052E-21</v>
      </c>
      <c r="S320">
        <v>338.26</v>
      </c>
      <c r="T320" s="3">
        <v>1.53E-21</v>
      </c>
    </row>
    <row r="321" spans="1:20">
      <c r="A321">
        <v>232.2</v>
      </c>
      <c r="B321" s="3">
        <v>2.0482399999999999E-19</v>
      </c>
      <c r="D321">
        <v>232.4</v>
      </c>
      <c r="E321" s="3">
        <v>3.7428599999999998E-21</v>
      </c>
      <c r="J321">
        <v>330.09742</v>
      </c>
      <c r="K321" s="3">
        <v>1.25962E-21</v>
      </c>
      <c r="M321">
        <v>327.37249000000003</v>
      </c>
      <c r="N321" s="3">
        <v>1.1567200000000001E-21</v>
      </c>
      <c r="P321">
        <v>339.92</v>
      </c>
      <c r="Q321" s="3">
        <v>1.0329999999999999E-21</v>
      </c>
      <c r="S321">
        <v>338.72</v>
      </c>
      <c r="T321" s="3">
        <v>1.477E-21</v>
      </c>
    </row>
    <row r="322" spans="1:20">
      <c r="A322">
        <v>232.3</v>
      </c>
      <c r="B322" s="3">
        <v>2.07116E-19</v>
      </c>
      <c r="D322">
        <v>232.5</v>
      </c>
      <c r="E322" s="3">
        <v>3.1699700000000002E-21</v>
      </c>
      <c r="J322">
        <v>330.40688</v>
      </c>
      <c r="K322" s="3">
        <v>1.21848E-21</v>
      </c>
      <c r="M322">
        <v>327.67335000000003</v>
      </c>
      <c r="N322" s="3">
        <v>1.1232599999999999E-21</v>
      </c>
      <c r="P322">
        <v>340.39</v>
      </c>
      <c r="Q322" s="3">
        <v>1.014E-21</v>
      </c>
      <c r="S322">
        <v>339.18</v>
      </c>
      <c r="T322" s="3">
        <v>1.4160000000000001E-21</v>
      </c>
    </row>
    <row r="323" spans="1:20">
      <c r="A323">
        <v>232.4</v>
      </c>
      <c r="B323" s="3">
        <v>2.1348099999999999E-19</v>
      </c>
      <c r="D323">
        <v>232.6</v>
      </c>
      <c r="E323" s="3">
        <v>3.2972800000000001E-21</v>
      </c>
      <c r="J323">
        <v>330.71633000000003</v>
      </c>
      <c r="K323" s="3">
        <v>1.1778699999999999E-21</v>
      </c>
      <c r="M323">
        <v>327.97421000000003</v>
      </c>
      <c r="N323" s="3">
        <v>1.0933900000000001E-21</v>
      </c>
      <c r="P323">
        <v>340.86</v>
      </c>
      <c r="Q323" s="3">
        <v>9.9700000000000009E-22</v>
      </c>
      <c r="S323">
        <v>339.65</v>
      </c>
      <c r="T323" s="3">
        <v>1.358E-21</v>
      </c>
    </row>
    <row r="324" spans="1:20">
      <c r="A324">
        <v>232.5</v>
      </c>
      <c r="B324" s="3">
        <v>2.00114E-19</v>
      </c>
      <c r="D324">
        <v>232.7</v>
      </c>
      <c r="E324" s="3">
        <v>3.9974700000000003E-21</v>
      </c>
      <c r="J324">
        <v>331.02578999999997</v>
      </c>
      <c r="K324" s="3">
        <v>1.1394699999999999E-21</v>
      </c>
      <c r="M324">
        <v>328.27507000000003</v>
      </c>
      <c r="N324" s="3">
        <v>1.0653800000000001E-21</v>
      </c>
      <c r="P324">
        <v>341.33</v>
      </c>
      <c r="Q324" s="3">
        <v>9.8100000000000002E-22</v>
      </c>
      <c r="S324">
        <v>340.11</v>
      </c>
      <c r="T324" s="3">
        <v>1.305E-21</v>
      </c>
    </row>
    <row r="325" spans="1:20">
      <c r="A325">
        <v>232.6</v>
      </c>
      <c r="B325" s="3">
        <v>1.92093E-19</v>
      </c>
      <c r="D325">
        <v>232.8</v>
      </c>
      <c r="E325" s="3">
        <v>3.48824E-21</v>
      </c>
      <c r="J325">
        <v>331.33524</v>
      </c>
      <c r="K325" s="3">
        <v>1.102E-21</v>
      </c>
      <c r="M325">
        <v>328.57593000000003</v>
      </c>
      <c r="N325" s="3">
        <v>1.03965E-21</v>
      </c>
      <c r="P325">
        <v>341.8</v>
      </c>
      <c r="Q325" s="3">
        <v>9.6499999999999995E-22</v>
      </c>
      <c r="S325">
        <v>340.58</v>
      </c>
      <c r="T325" s="3">
        <v>1.2580000000000001E-21</v>
      </c>
    </row>
    <row r="326" spans="1:20">
      <c r="A326">
        <v>232.7</v>
      </c>
      <c r="B326" s="3">
        <v>2.0724299999999999E-19</v>
      </c>
      <c r="D326">
        <v>232.9</v>
      </c>
      <c r="E326" s="3">
        <v>4.1884299999999999E-21</v>
      </c>
      <c r="J326">
        <v>331.6447</v>
      </c>
      <c r="K326" s="3">
        <v>1.06564E-21</v>
      </c>
      <c r="M326">
        <v>328.87679000000003</v>
      </c>
      <c r="N326" s="3">
        <v>1.01675E-21</v>
      </c>
      <c r="P326">
        <v>342.27</v>
      </c>
      <c r="Q326" s="3">
        <v>9.4999999999999994E-22</v>
      </c>
      <c r="S326">
        <v>341.05</v>
      </c>
      <c r="T326" s="3">
        <v>1.218E-21</v>
      </c>
    </row>
    <row r="327" spans="1:20">
      <c r="A327">
        <v>232.8</v>
      </c>
      <c r="B327" s="3">
        <v>2.0520600000000001E-19</v>
      </c>
      <c r="D327">
        <v>233</v>
      </c>
      <c r="E327" s="3">
        <v>4.0611299999999997E-21</v>
      </c>
      <c r="J327">
        <v>331.95415000000003</v>
      </c>
      <c r="K327" s="3">
        <v>1.03074E-21</v>
      </c>
      <c r="M327">
        <v>329.17765000000003</v>
      </c>
      <c r="N327" s="3">
        <v>9.9482500000000005E-22</v>
      </c>
      <c r="P327">
        <v>342.74</v>
      </c>
      <c r="Q327" s="3">
        <v>9.3599999999999999E-22</v>
      </c>
      <c r="S327">
        <v>341.52</v>
      </c>
      <c r="T327" s="3">
        <v>1.182E-21</v>
      </c>
    </row>
    <row r="328" spans="1:20">
      <c r="A328">
        <v>232.9</v>
      </c>
      <c r="B328" s="3">
        <v>2.0265999999999999E-19</v>
      </c>
      <c r="D328">
        <v>233.1</v>
      </c>
      <c r="E328" s="3">
        <v>4.0611299999999997E-21</v>
      </c>
      <c r="J328">
        <v>332.26361000000003</v>
      </c>
      <c r="K328" s="3">
        <v>9.9724099999999997E-22</v>
      </c>
      <c r="M328">
        <v>329.47851000000003</v>
      </c>
      <c r="N328" s="3">
        <v>9.7389600000000005E-22</v>
      </c>
      <c r="P328">
        <v>343.22</v>
      </c>
      <c r="Q328" s="3">
        <v>9.2200000000000005E-22</v>
      </c>
      <c r="S328">
        <v>341.99</v>
      </c>
      <c r="T328" s="3">
        <v>1.1510000000000001E-21</v>
      </c>
    </row>
    <row r="329" spans="1:20">
      <c r="A329">
        <v>233</v>
      </c>
      <c r="B329" s="3">
        <v>2.0743399999999999E-19</v>
      </c>
      <c r="D329">
        <v>233.2</v>
      </c>
      <c r="E329" s="3">
        <v>3.8065099999999999E-21</v>
      </c>
      <c r="J329">
        <v>332.57306999999997</v>
      </c>
      <c r="K329" s="3">
        <v>9.6540300000000008E-22</v>
      </c>
      <c r="M329">
        <v>329.77936999999997</v>
      </c>
      <c r="N329" s="3">
        <v>9.5445199999999998E-22</v>
      </c>
      <c r="P329">
        <v>343.69</v>
      </c>
      <c r="Q329" s="3">
        <v>9.1000000000000004E-22</v>
      </c>
      <c r="S329">
        <v>342.46</v>
      </c>
      <c r="T329" s="3">
        <v>1.123E-21</v>
      </c>
    </row>
    <row r="330" spans="1:20">
      <c r="A330">
        <v>233.1</v>
      </c>
      <c r="B330" s="3">
        <v>1.97695E-19</v>
      </c>
      <c r="D330">
        <v>233.3</v>
      </c>
      <c r="E330" s="3">
        <v>3.9974700000000003E-21</v>
      </c>
      <c r="J330">
        <v>332.88252</v>
      </c>
      <c r="K330" s="3">
        <v>9.3590699999999999E-22</v>
      </c>
      <c r="M330">
        <v>330.08022999999997</v>
      </c>
      <c r="N330" s="3">
        <v>9.3608799999999994E-22</v>
      </c>
      <c r="P330">
        <v>344.17</v>
      </c>
      <c r="Q330" s="3">
        <v>8.9800000000000003E-22</v>
      </c>
      <c r="S330">
        <v>342.93</v>
      </c>
      <c r="T330" s="3">
        <v>1.097E-21</v>
      </c>
    </row>
    <row r="331" spans="1:20">
      <c r="A331">
        <v>233.2</v>
      </c>
      <c r="B331" s="3">
        <v>2.0094099999999999E-19</v>
      </c>
      <c r="D331">
        <v>233.4</v>
      </c>
      <c r="E331" s="3">
        <v>4.1247799999999998E-21</v>
      </c>
      <c r="J331">
        <v>333.19198</v>
      </c>
      <c r="K331" s="3">
        <v>9.0978400000000007E-22</v>
      </c>
      <c r="M331">
        <v>330.38108999999997</v>
      </c>
      <c r="N331" s="3">
        <v>9.1832700000000005E-22</v>
      </c>
      <c r="P331">
        <v>344.65</v>
      </c>
      <c r="Q331" s="3">
        <v>8.8799999999999997E-22</v>
      </c>
      <c r="S331">
        <v>343.41</v>
      </c>
      <c r="T331" s="3">
        <v>1.0740000000000001E-21</v>
      </c>
    </row>
    <row r="332" spans="1:20">
      <c r="A332">
        <v>233.3</v>
      </c>
      <c r="B332" s="3">
        <v>2.03424E-19</v>
      </c>
      <c r="D332">
        <v>233.5</v>
      </c>
      <c r="E332" s="3">
        <v>3.7428599999999998E-21</v>
      </c>
      <c r="J332">
        <v>333.50143000000003</v>
      </c>
      <c r="K332" s="3">
        <v>8.8554399999999997E-22</v>
      </c>
      <c r="M332">
        <v>330.68194999999997</v>
      </c>
      <c r="N332" s="3">
        <v>9.0132399999999999E-22</v>
      </c>
      <c r="P332">
        <v>345.13</v>
      </c>
      <c r="Q332" s="3">
        <v>8.7800000000000009E-22</v>
      </c>
      <c r="S332">
        <v>343.88</v>
      </c>
      <c r="T332" s="3">
        <v>1.052E-21</v>
      </c>
    </row>
    <row r="333" spans="1:20">
      <c r="A333">
        <v>233.4</v>
      </c>
      <c r="B333" s="3">
        <v>1.96676E-19</v>
      </c>
      <c r="D333">
        <v>233.6</v>
      </c>
      <c r="E333" s="3">
        <v>4.0611299999999997E-21</v>
      </c>
      <c r="J333">
        <v>333.81088999999997</v>
      </c>
      <c r="K333" s="3">
        <v>8.6302100000000009E-22</v>
      </c>
      <c r="M333">
        <v>330.98280999999997</v>
      </c>
      <c r="N333" s="3">
        <v>8.8561599999999996E-22</v>
      </c>
      <c r="P333">
        <v>345.61</v>
      </c>
      <c r="Q333" s="3">
        <v>8.7100000000000002E-22</v>
      </c>
      <c r="S333">
        <v>344.36</v>
      </c>
      <c r="T333" s="3">
        <v>1.0320000000000001E-21</v>
      </c>
    </row>
    <row r="334" spans="1:20">
      <c r="A334">
        <v>233.5</v>
      </c>
      <c r="B334" s="3">
        <v>2.0476100000000001E-19</v>
      </c>
      <c r="D334">
        <v>233.7</v>
      </c>
      <c r="E334" s="3">
        <v>4.5066999999999997E-21</v>
      </c>
      <c r="J334">
        <v>334.12034</v>
      </c>
      <c r="K334" s="3">
        <v>8.4326100000000004E-22</v>
      </c>
      <c r="M334">
        <v>331.28366999999997</v>
      </c>
      <c r="N334" s="3">
        <v>8.7039999999999998E-22</v>
      </c>
      <c r="P334">
        <v>346.09</v>
      </c>
      <c r="Q334" s="3">
        <v>8.6399999999999995E-22</v>
      </c>
      <c r="S334">
        <v>344.84</v>
      </c>
      <c r="T334" s="3">
        <v>1.014E-21</v>
      </c>
    </row>
    <row r="335" spans="1:20">
      <c r="A335">
        <v>233.6</v>
      </c>
      <c r="B335" s="3">
        <v>2.0005E-19</v>
      </c>
      <c r="D335">
        <v>233.8</v>
      </c>
      <c r="E335" s="3">
        <v>4.63401E-21</v>
      </c>
      <c r="J335">
        <v>334.4298</v>
      </c>
      <c r="K335" s="3">
        <v>8.2454100000000004E-22</v>
      </c>
      <c r="M335">
        <v>331.58452999999997</v>
      </c>
      <c r="N335" s="3">
        <v>8.5574000000000007E-22</v>
      </c>
      <c r="P335">
        <v>346.58</v>
      </c>
      <c r="Q335" s="3">
        <v>8.6000000000000007E-22</v>
      </c>
      <c r="S335">
        <v>345.32</v>
      </c>
      <c r="T335" s="3">
        <v>9.9600000000000003E-22</v>
      </c>
    </row>
    <row r="336" spans="1:20">
      <c r="A336">
        <v>233.7</v>
      </c>
      <c r="B336" s="3">
        <v>2.0934400000000001E-19</v>
      </c>
      <c r="D336">
        <v>233.9</v>
      </c>
      <c r="E336" s="3">
        <v>4.3794000000000003E-21</v>
      </c>
      <c r="J336">
        <v>334.73926</v>
      </c>
      <c r="K336" s="3">
        <v>8.0666700000000001E-22</v>
      </c>
      <c r="M336">
        <v>331.88538999999997</v>
      </c>
      <c r="N336" s="3">
        <v>8.4262100000000002E-22</v>
      </c>
      <c r="P336">
        <v>347.06</v>
      </c>
      <c r="Q336" s="3">
        <v>8.5799999999999995E-22</v>
      </c>
      <c r="S336">
        <v>345.8</v>
      </c>
      <c r="T336" s="3">
        <v>9.7900000000000008E-22</v>
      </c>
    </row>
    <row r="337" spans="1:20">
      <c r="A337">
        <v>233.8</v>
      </c>
      <c r="B337" s="3">
        <v>2.0100499999999999E-19</v>
      </c>
      <c r="D337">
        <v>234</v>
      </c>
      <c r="E337" s="3">
        <v>4.7613200000000003E-21</v>
      </c>
      <c r="J337">
        <v>335.04871000000003</v>
      </c>
      <c r="K337" s="3">
        <v>7.9107200000000002E-22</v>
      </c>
      <c r="M337">
        <v>332.18624999999997</v>
      </c>
      <c r="N337" s="3">
        <v>8.2975999999999997E-22</v>
      </c>
      <c r="P337">
        <v>347.55</v>
      </c>
      <c r="Q337" s="3">
        <v>8.5900000000000001E-22</v>
      </c>
      <c r="S337">
        <v>346.29</v>
      </c>
      <c r="T337" s="3">
        <v>9.6300000000000001E-22</v>
      </c>
    </row>
    <row r="338" spans="1:20">
      <c r="A338">
        <v>233.9</v>
      </c>
      <c r="B338" s="3">
        <v>1.9814099999999999E-19</v>
      </c>
      <c r="D338">
        <v>234.1</v>
      </c>
      <c r="E338" s="3">
        <v>4.5703599999999999E-21</v>
      </c>
      <c r="J338">
        <v>335.35816999999997</v>
      </c>
      <c r="K338" s="3">
        <v>7.7610000000000003E-22</v>
      </c>
      <c r="M338">
        <v>332.48710999999997</v>
      </c>
      <c r="N338" s="3">
        <v>8.1727700000000005E-22</v>
      </c>
      <c r="P338">
        <v>348.04</v>
      </c>
      <c r="Q338" s="3">
        <v>8.6399999999999995E-22</v>
      </c>
      <c r="S338">
        <v>346.77</v>
      </c>
      <c r="T338" s="3">
        <v>9.48E-22</v>
      </c>
    </row>
    <row r="339" spans="1:20">
      <c r="A339">
        <v>234</v>
      </c>
      <c r="B339" s="3">
        <v>1.88274E-19</v>
      </c>
      <c r="D339">
        <v>234.2</v>
      </c>
      <c r="E339" s="3">
        <v>4.5703599999999999E-21</v>
      </c>
      <c r="J339">
        <v>335.66762</v>
      </c>
      <c r="K339" s="3">
        <v>7.6163000000000002E-22</v>
      </c>
      <c r="M339">
        <v>332.78796999999997</v>
      </c>
      <c r="N339" s="3">
        <v>8.0572900000000001E-22</v>
      </c>
      <c r="P339">
        <v>348.52</v>
      </c>
      <c r="Q339" s="3">
        <v>8.6999999999999996E-22</v>
      </c>
      <c r="S339">
        <v>347.26</v>
      </c>
      <c r="T339" s="3">
        <v>9.3400000000000006E-22</v>
      </c>
    </row>
    <row r="340" spans="1:20">
      <c r="A340">
        <v>234.1</v>
      </c>
      <c r="B340" s="3">
        <v>1.98459E-19</v>
      </c>
      <c r="D340">
        <v>234.3</v>
      </c>
      <c r="E340" s="3">
        <v>4.9522799999999999E-21</v>
      </c>
      <c r="J340">
        <v>335.97708</v>
      </c>
      <c r="K340" s="3">
        <v>7.4808700000000001E-22</v>
      </c>
      <c r="M340">
        <v>333.08882999999997</v>
      </c>
      <c r="N340" s="3">
        <v>7.9465699999999999E-22</v>
      </c>
      <c r="P340">
        <v>349.02</v>
      </c>
      <c r="Q340" s="3">
        <v>8.7800000000000009E-22</v>
      </c>
      <c r="S340">
        <v>347.74</v>
      </c>
      <c r="T340" s="3">
        <v>9.1999999999999992E-22</v>
      </c>
    </row>
    <row r="341" spans="1:20">
      <c r="A341">
        <v>234.2</v>
      </c>
      <c r="B341" s="3">
        <v>2.03424E-19</v>
      </c>
      <c r="D341">
        <v>234.4</v>
      </c>
      <c r="E341" s="3">
        <v>4.7613200000000003E-21</v>
      </c>
      <c r="J341">
        <v>336.28653000000003</v>
      </c>
      <c r="K341" s="3">
        <v>7.35081E-22</v>
      </c>
      <c r="M341">
        <v>333.38968</v>
      </c>
      <c r="N341" s="3">
        <v>7.8421E-22</v>
      </c>
      <c r="P341">
        <v>349.51</v>
      </c>
      <c r="Q341" s="3">
        <v>8.8100000000000009E-22</v>
      </c>
      <c r="S341">
        <v>348.23</v>
      </c>
      <c r="T341" s="3">
        <v>9.0599999999999998E-22</v>
      </c>
    </row>
    <row r="342" spans="1:20">
      <c r="A342">
        <v>234.3</v>
      </c>
      <c r="B342" s="3">
        <v>2.0285100000000001E-19</v>
      </c>
      <c r="D342">
        <v>234.5</v>
      </c>
      <c r="E342" s="3">
        <v>4.9522799999999999E-21</v>
      </c>
      <c r="J342">
        <v>336.59598999999997</v>
      </c>
      <c r="K342" s="3">
        <v>7.2258300000000001E-22</v>
      </c>
      <c r="M342">
        <v>333.69054</v>
      </c>
      <c r="N342" s="3">
        <v>7.7392400000000001E-22</v>
      </c>
      <c r="P342">
        <v>350</v>
      </c>
      <c r="Q342" s="3">
        <v>8.7700000000000002E-22</v>
      </c>
      <c r="S342">
        <v>348.72</v>
      </c>
      <c r="T342" s="3">
        <v>8.9299999999999991E-22</v>
      </c>
    </row>
    <row r="343" spans="1:20">
      <c r="A343">
        <v>234.4</v>
      </c>
      <c r="B343" s="3">
        <v>1.9540299999999999E-19</v>
      </c>
      <c r="D343">
        <v>234.6</v>
      </c>
      <c r="E343" s="3">
        <v>5.2068999999999997E-21</v>
      </c>
      <c r="J343">
        <v>336.90544</v>
      </c>
      <c r="K343" s="3">
        <v>7.1138000000000003E-22</v>
      </c>
      <c r="M343">
        <v>333.9914</v>
      </c>
      <c r="N343" s="3">
        <v>7.6406899999999999E-22</v>
      </c>
      <c r="P343">
        <v>350.5</v>
      </c>
      <c r="Q343" s="3">
        <v>8.6200000000000001E-22</v>
      </c>
      <c r="S343">
        <v>349.21</v>
      </c>
      <c r="T343" s="3">
        <v>8.8100000000000009E-22</v>
      </c>
    </row>
    <row r="344" spans="1:20">
      <c r="A344">
        <v>234.5</v>
      </c>
      <c r="B344" s="3">
        <v>1.9279399999999999E-19</v>
      </c>
      <c r="D344">
        <v>234.7</v>
      </c>
      <c r="E344" s="3">
        <v>5.0159400000000001E-21</v>
      </c>
      <c r="J344">
        <v>337.2149</v>
      </c>
      <c r="K344" s="3">
        <v>7.0048399999999999E-22</v>
      </c>
      <c r="M344">
        <v>334.29226</v>
      </c>
      <c r="N344" s="3">
        <v>7.5465399999999998E-22</v>
      </c>
      <c r="P344">
        <v>350.99</v>
      </c>
      <c r="Q344" s="3">
        <v>8.3899999999999997E-22</v>
      </c>
      <c r="S344">
        <v>349.7</v>
      </c>
      <c r="T344" s="3">
        <v>8.6800000000000002E-22</v>
      </c>
    </row>
    <row r="345" spans="1:20">
      <c r="A345">
        <v>234.6</v>
      </c>
      <c r="B345" s="3">
        <v>1.88529E-19</v>
      </c>
      <c r="D345">
        <v>234.8</v>
      </c>
      <c r="E345" s="3">
        <v>4.6976700000000002E-21</v>
      </c>
      <c r="J345">
        <v>337.52436</v>
      </c>
      <c r="K345" s="3">
        <v>6.8984000000000001E-22</v>
      </c>
      <c r="M345">
        <v>334.59312</v>
      </c>
      <c r="N345" s="3">
        <v>7.4537E-22</v>
      </c>
      <c r="P345">
        <v>351.49</v>
      </c>
      <c r="Q345" s="3">
        <v>8.1200000000000005E-22</v>
      </c>
      <c r="S345">
        <v>350.2</v>
      </c>
      <c r="T345" s="3">
        <v>8.5700000000000007E-22</v>
      </c>
    </row>
    <row r="346" spans="1:20">
      <c r="A346">
        <v>234.7</v>
      </c>
      <c r="B346" s="3">
        <v>1.9317500000000001E-19</v>
      </c>
      <c r="D346">
        <v>234.9</v>
      </c>
      <c r="E346" s="3">
        <v>5.39786E-21</v>
      </c>
      <c r="J346">
        <v>337.83381000000003</v>
      </c>
      <c r="K346" s="3">
        <v>6.7948600000000002E-22</v>
      </c>
      <c r="M346">
        <v>334.89398</v>
      </c>
      <c r="N346" s="3">
        <v>7.3649199999999999E-22</v>
      </c>
      <c r="P346">
        <v>351.99</v>
      </c>
      <c r="Q346" s="3">
        <v>7.8500000000000003E-22</v>
      </c>
      <c r="S346">
        <v>350.69</v>
      </c>
      <c r="T346" s="3">
        <v>8.4499999999999997E-22</v>
      </c>
    </row>
    <row r="347" spans="1:20">
      <c r="A347">
        <v>234.8</v>
      </c>
      <c r="B347" s="3">
        <v>1.92093E-19</v>
      </c>
      <c r="D347">
        <v>235</v>
      </c>
      <c r="E347" s="3">
        <v>5.1432400000000002E-21</v>
      </c>
      <c r="J347">
        <v>338.14326999999997</v>
      </c>
      <c r="K347" s="3">
        <v>6.6972700000000002E-22</v>
      </c>
      <c r="M347">
        <v>335.19484</v>
      </c>
      <c r="N347" s="3">
        <v>7.2802599999999997E-22</v>
      </c>
      <c r="P347">
        <v>352.49</v>
      </c>
      <c r="Q347" s="3">
        <v>7.6100000000000002E-22</v>
      </c>
      <c r="S347">
        <v>351.19</v>
      </c>
      <c r="T347" s="3">
        <v>8.3400000000000003E-22</v>
      </c>
    </row>
    <row r="348" spans="1:20">
      <c r="A348">
        <v>234.9</v>
      </c>
      <c r="B348" s="3">
        <v>1.9979599999999999E-19</v>
      </c>
      <c r="D348">
        <v>235.1</v>
      </c>
      <c r="E348" s="3">
        <v>5.5251700000000003E-21</v>
      </c>
      <c r="J348">
        <v>338.45272</v>
      </c>
      <c r="K348" s="3">
        <v>6.60423E-22</v>
      </c>
      <c r="M348">
        <v>335.4957</v>
      </c>
      <c r="N348" s="3">
        <v>7.1963499999999996E-22</v>
      </c>
      <c r="P348">
        <v>352.99</v>
      </c>
      <c r="Q348" s="3">
        <v>7.4E-22</v>
      </c>
      <c r="S348">
        <v>351.69</v>
      </c>
      <c r="T348" s="3">
        <v>8.2299999999999999E-22</v>
      </c>
    </row>
    <row r="349" spans="1:20">
      <c r="A349">
        <v>235</v>
      </c>
      <c r="B349" s="3">
        <v>1.9107500000000001E-19</v>
      </c>
      <c r="D349">
        <v>235.2</v>
      </c>
      <c r="E349" s="3">
        <v>5.8434400000000001E-21</v>
      </c>
      <c r="J349">
        <v>338.76218</v>
      </c>
      <c r="K349" s="3">
        <v>6.5184299999999997E-22</v>
      </c>
      <c r="M349">
        <v>335.79656</v>
      </c>
      <c r="N349" s="3">
        <v>7.11675E-22</v>
      </c>
      <c r="P349">
        <v>353.49</v>
      </c>
      <c r="Q349" s="3">
        <v>7.2100000000000002E-22</v>
      </c>
      <c r="S349">
        <v>352.19</v>
      </c>
      <c r="T349" s="3">
        <v>8.1300000000000002E-22</v>
      </c>
    </row>
    <row r="350" spans="1:20">
      <c r="A350">
        <v>235.1</v>
      </c>
      <c r="B350" s="3">
        <v>1.89229E-19</v>
      </c>
      <c r="D350">
        <v>235.3</v>
      </c>
      <c r="E350" s="3">
        <v>5.4615100000000001E-21</v>
      </c>
      <c r="J350">
        <v>339.07163000000003</v>
      </c>
      <c r="K350" s="3">
        <v>6.4387799999999995E-22</v>
      </c>
      <c r="M350">
        <v>336.09742</v>
      </c>
      <c r="N350" s="3">
        <v>7.0424600000000001E-22</v>
      </c>
      <c r="P350">
        <v>354</v>
      </c>
      <c r="Q350" s="3">
        <v>7.0500000000000004E-22</v>
      </c>
    </row>
    <row r="351" spans="1:20">
      <c r="A351">
        <v>235.2</v>
      </c>
      <c r="B351" s="3">
        <v>1.9464E-19</v>
      </c>
      <c r="D351">
        <v>235.4</v>
      </c>
      <c r="E351" s="3">
        <v>5.2705499999999997E-21</v>
      </c>
      <c r="J351">
        <v>339.38108999999997</v>
      </c>
      <c r="K351" s="3">
        <v>6.3616700000000004E-22</v>
      </c>
      <c r="M351">
        <v>336.39828</v>
      </c>
      <c r="N351" s="3">
        <v>6.9683100000000003E-22</v>
      </c>
      <c r="P351">
        <v>354.5</v>
      </c>
      <c r="Q351" s="3">
        <v>6.9100000000000001E-22</v>
      </c>
    </row>
    <row r="352" spans="1:20">
      <c r="A352">
        <v>235.3</v>
      </c>
      <c r="B352" s="3">
        <v>1.9273000000000001E-19</v>
      </c>
      <c r="D352">
        <v>235.5</v>
      </c>
      <c r="E352" s="3">
        <v>5.4615100000000001E-21</v>
      </c>
      <c r="J352">
        <v>339.69054</v>
      </c>
      <c r="K352" s="3">
        <v>6.2793199999999997E-22</v>
      </c>
      <c r="M352">
        <v>336.69914</v>
      </c>
      <c r="N352" s="3">
        <v>6.8937299999999995E-22</v>
      </c>
      <c r="P352">
        <v>355.01</v>
      </c>
      <c r="Q352" s="3">
        <v>6.7800000000000003E-22</v>
      </c>
    </row>
    <row r="353" spans="1:17">
      <c r="A353">
        <v>235.4</v>
      </c>
      <c r="B353" s="3">
        <v>1.9056600000000001E-19</v>
      </c>
      <c r="D353">
        <v>235.6</v>
      </c>
      <c r="E353" s="3">
        <v>5.9707499999999997E-21</v>
      </c>
      <c r="J353">
        <v>340</v>
      </c>
      <c r="K353" s="3">
        <v>6.2065800000000004E-22</v>
      </c>
      <c r="M353">
        <v>337</v>
      </c>
      <c r="N353" s="3">
        <v>6.8198900000000001E-22</v>
      </c>
      <c r="P353">
        <v>355.52</v>
      </c>
      <c r="Q353" s="3">
        <v>6.6600000000000002E-22</v>
      </c>
    </row>
    <row r="354" spans="1:17">
      <c r="A354">
        <v>235.5</v>
      </c>
      <c r="B354" s="3">
        <v>1.96931E-19</v>
      </c>
      <c r="D354">
        <v>235.7</v>
      </c>
      <c r="E354" s="3">
        <v>5.2068999999999997E-21</v>
      </c>
      <c r="K354" t="s">
        <v>8</v>
      </c>
      <c r="P354">
        <v>356.03</v>
      </c>
      <c r="Q354" s="3">
        <v>6.5499999999999998E-22</v>
      </c>
    </row>
    <row r="355" spans="1:17">
      <c r="A355">
        <v>235.6</v>
      </c>
      <c r="B355" s="3">
        <v>1.85919E-19</v>
      </c>
      <c r="D355">
        <v>235.8</v>
      </c>
      <c r="E355" s="3">
        <v>6.0343999999999997E-21</v>
      </c>
      <c r="P355">
        <v>356.54</v>
      </c>
      <c r="Q355" s="3">
        <v>6.4500000000000001E-22</v>
      </c>
    </row>
    <row r="356" spans="1:17">
      <c r="A356">
        <v>235.7</v>
      </c>
      <c r="B356" s="3">
        <v>1.86874E-19</v>
      </c>
      <c r="D356">
        <v>235.9</v>
      </c>
      <c r="E356" s="3">
        <v>6.6072900000000002E-21</v>
      </c>
      <c r="P356">
        <v>357.06</v>
      </c>
      <c r="Q356" s="3">
        <v>6.36E-22</v>
      </c>
    </row>
    <row r="357" spans="1:17">
      <c r="A357">
        <v>235.8</v>
      </c>
      <c r="B357" s="3">
        <v>1.9795E-19</v>
      </c>
      <c r="D357">
        <v>236</v>
      </c>
      <c r="E357" s="3">
        <v>5.8434400000000001E-21</v>
      </c>
      <c r="P357">
        <v>357.57</v>
      </c>
      <c r="Q357" s="3">
        <v>6.27E-22</v>
      </c>
    </row>
    <row r="358" spans="1:17">
      <c r="A358">
        <v>235.9</v>
      </c>
      <c r="B358" s="3">
        <v>1.8356400000000001E-19</v>
      </c>
      <c r="D358">
        <v>236.1</v>
      </c>
      <c r="E358" s="3">
        <v>6.3526700000000004E-21</v>
      </c>
      <c r="P358">
        <v>358.09</v>
      </c>
      <c r="Q358" s="3">
        <v>6.1899999999999996E-22</v>
      </c>
    </row>
    <row r="359" spans="1:17">
      <c r="A359">
        <v>236</v>
      </c>
      <c r="B359" s="3">
        <v>1.9903200000000001E-19</v>
      </c>
      <c r="D359">
        <v>236.2</v>
      </c>
      <c r="E359" s="3">
        <v>6.16171E-21</v>
      </c>
      <c r="P359">
        <v>358.61</v>
      </c>
      <c r="Q359" s="3">
        <v>6.1100000000000002E-22</v>
      </c>
    </row>
    <row r="360" spans="1:17">
      <c r="A360">
        <v>236.1</v>
      </c>
      <c r="B360" s="3">
        <v>1.93112E-19</v>
      </c>
      <c r="D360">
        <v>236.3</v>
      </c>
      <c r="E360" s="3">
        <v>6.7345900000000003E-21</v>
      </c>
      <c r="P360">
        <v>359.12</v>
      </c>
      <c r="Q360" s="3">
        <v>6.0299999999999998E-22</v>
      </c>
    </row>
    <row r="361" spans="1:17">
      <c r="A361">
        <v>236.2</v>
      </c>
      <c r="B361" s="3">
        <v>1.9438500000000001E-19</v>
      </c>
      <c r="D361">
        <v>236.4</v>
      </c>
      <c r="E361" s="3">
        <v>6.7345900000000003E-21</v>
      </c>
      <c r="P361">
        <v>359.65</v>
      </c>
      <c r="Q361" s="3">
        <v>5.9500000000000004E-22</v>
      </c>
    </row>
    <row r="362" spans="1:17">
      <c r="A362">
        <v>236.3</v>
      </c>
      <c r="B362" s="3">
        <v>1.82291E-19</v>
      </c>
      <c r="D362">
        <v>236.5</v>
      </c>
      <c r="E362" s="3">
        <v>5.9070900000000002E-21</v>
      </c>
      <c r="P362">
        <v>360.17</v>
      </c>
      <c r="Q362" s="3">
        <v>5.8799999999999997E-22</v>
      </c>
    </row>
    <row r="363" spans="1:17">
      <c r="A363">
        <v>236.4</v>
      </c>
      <c r="B363" s="3">
        <v>1.89993E-19</v>
      </c>
      <c r="D363">
        <v>236.6</v>
      </c>
      <c r="E363" s="3">
        <v>6.54363E-21</v>
      </c>
      <c r="P363">
        <v>360.69</v>
      </c>
      <c r="Q363" s="3">
        <v>5.81E-22</v>
      </c>
    </row>
    <row r="364" spans="1:17">
      <c r="A364">
        <v>236.5</v>
      </c>
      <c r="B364" s="3">
        <v>1.9088399999999999E-19</v>
      </c>
      <c r="D364">
        <v>236.7</v>
      </c>
      <c r="E364" s="3">
        <v>7.0528600000000002E-21</v>
      </c>
      <c r="P364">
        <v>361.22</v>
      </c>
      <c r="Q364" s="3">
        <v>5.7400000000000003E-22</v>
      </c>
    </row>
    <row r="365" spans="1:17">
      <c r="A365">
        <v>236.6</v>
      </c>
      <c r="B365" s="3">
        <v>1.80381E-19</v>
      </c>
      <c r="D365">
        <v>236.8</v>
      </c>
      <c r="E365" s="3">
        <v>6.6072900000000002E-21</v>
      </c>
      <c r="P365">
        <v>361.74</v>
      </c>
      <c r="Q365" s="3">
        <v>5.6800000000000003E-22</v>
      </c>
    </row>
    <row r="366" spans="1:17">
      <c r="A366">
        <v>236.7</v>
      </c>
      <c r="B366" s="3">
        <v>1.9037499999999999E-19</v>
      </c>
      <c r="D366">
        <v>236.9</v>
      </c>
      <c r="E366" s="3">
        <v>6.4163199999999997E-21</v>
      </c>
      <c r="P366">
        <v>362.27</v>
      </c>
      <c r="Q366" s="3">
        <v>5.6200000000000002E-22</v>
      </c>
    </row>
    <row r="367" spans="1:17">
      <c r="A367">
        <v>236.8</v>
      </c>
      <c r="B367" s="3">
        <v>1.8681E-19</v>
      </c>
      <c r="D367">
        <v>237</v>
      </c>
      <c r="E367" s="3">
        <v>7.1165200000000004E-21</v>
      </c>
      <c r="P367">
        <v>362.8</v>
      </c>
      <c r="Q367" s="3">
        <v>5.5499999999999996E-22</v>
      </c>
    </row>
    <row r="368" spans="1:17">
      <c r="A368">
        <v>236.9</v>
      </c>
      <c r="B368" s="3">
        <v>1.77708E-19</v>
      </c>
      <c r="D368">
        <v>237.1</v>
      </c>
      <c r="E368" s="3">
        <v>7.4984399999999996E-21</v>
      </c>
      <c r="P368">
        <v>363.33</v>
      </c>
      <c r="Q368" s="3">
        <v>5.4900000000000005E-22</v>
      </c>
    </row>
    <row r="369" spans="1:17">
      <c r="A369">
        <v>237</v>
      </c>
      <c r="B369" s="3">
        <v>1.90247E-19</v>
      </c>
      <c r="D369">
        <v>237.2</v>
      </c>
      <c r="E369" s="3">
        <v>7.4984399999999996E-21</v>
      </c>
      <c r="P369">
        <v>363.87</v>
      </c>
      <c r="Q369" s="3">
        <v>5.4300000000000004E-22</v>
      </c>
    </row>
    <row r="370" spans="1:17">
      <c r="A370">
        <v>237.1</v>
      </c>
      <c r="B370" s="3">
        <v>1.8553700000000001E-19</v>
      </c>
      <c r="D370">
        <v>237.3</v>
      </c>
      <c r="E370" s="3">
        <v>7.3711299999999993E-21</v>
      </c>
      <c r="P370">
        <v>364.4</v>
      </c>
      <c r="Q370" s="3">
        <v>5.3800000000000001E-22</v>
      </c>
    </row>
    <row r="371" spans="1:17">
      <c r="A371">
        <v>237.2</v>
      </c>
      <c r="B371" s="3">
        <v>1.80381E-19</v>
      </c>
      <c r="D371">
        <v>237.4</v>
      </c>
      <c r="E371" s="3">
        <v>6.6072900000000002E-21</v>
      </c>
      <c r="P371">
        <v>364.94</v>
      </c>
      <c r="Q371" s="3">
        <v>5.32E-22</v>
      </c>
    </row>
    <row r="372" spans="1:17">
      <c r="A372">
        <v>237.3</v>
      </c>
      <c r="B372" s="3">
        <v>1.849E-19</v>
      </c>
      <c r="D372">
        <v>237.5</v>
      </c>
      <c r="E372" s="3">
        <v>7.4984399999999996E-21</v>
      </c>
      <c r="P372">
        <v>365.48</v>
      </c>
      <c r="Q372" s="3">
        <v>5.2699999999999997E-22</v>
      </c>
    </row>
    <row r="373" spans="1:17">
      <c r="A373">
        <v>237.4</v>
      </c>
      <c r="B373" s="3">
        <v>1.7764399999999999E-19</v>
      </c>
      <c r="D373">
        <v>237.6</v>
      </c>
      <c r="E373" s="3">
        <v>8.0713300000000007E-21</v>
      </c>
    </row>
    <row r="374" spans="1:17">
      <c r="A374">
        <v>237.5</v>
      </c>
      <c r="B374" s="3">
        <v>1.74589E-19</v>
      </c>
      <c r="D374">
        <v>237.7</v>
      </c>
      <c r="E374" s="3">
        <v>7.4347899999999995E-21</v>
      </c>
    </row>
    <row r="375" spans="1:17">
      <c r="A375">
        <v>237.6</v>
      </c>
      <c r="B375" s="3">
        <v>1.7446100000000001E-19</v>
      </c>
      <c r="D375">
        <v>237.8</v>
      </c>
      <c r="E375" s="3">
        <v>7.3711299999999993E-21</v>
      </c>
    </row>
    <row r="376" spans="1:17">
      <c r="A376">
        <v>237.7</v>
      </c>
      <c r="B376" s="3">
        <v>1.72679E-19</v>
      </c>
      <c r="D376">
        <v>237.9</v>
      </c>
      <c r="E376" s="3">
        <v>8.0713300000000007E-21</v>
      </c>
    </row>
    <row r="377" spans="1:17">
      <c r="A377">
        <v>237.8</v>
      </c>
      <c r="B377" s="3">
        <v>1.7070599999999999E-19</v>
      </c>
      <c r="D377">
        <v>238</v>
      </c>
      <c r="E377" s="3">
        <v>8.3895999999999998E-21</v>
      </c>
    </row>
    <row r="378" spans="1:17">
      <c r="A378">
        <v>237.9</v>
      </c>
      <c r="B378" s="3">
        <v>1.6968699999999999E-19</v>
      </c>
      <c r="D378">
        <v>238.1</v>
      </c>
      <c r="E378" s="3">
        <v>7.3711299999999993E-21</v>
      </c>
    </row>
    <row r="379" spans="1:17">
      <c r="A379">
        <v>238</v>
      </c>
      <c r="B379" s="3">
        <v>1.7923500000000001E-19</v>
      </c>
      <c r="D379">
        <v>238.2</v>
      </c>
      <c r="E379" s="3">
        <v>8.3259399999999997E-21</v>
      </c>
    </row>
    <row r="380" spans="1:17">
      <c r="A380">
        <v>238.1</v>
      </c>
      <c r="B380" s="3">
        <v>1.69624E-19</v>
      </c>
      <c r="D380">
        <v>238.3</v>
      </c>
      <c r="E380" s="3">
        <v>8.2622899999999996E-21</v>
      </c>
    </row>
    <row r="381" spans="1:17">
      <c r="A381">
        <v>238.2</v>
      </c>
      <c r="B381" s="3">
        <v>1.65231E-19</v>
      </c>
      <c r="D381">
        <v>238.4</v>
      </c>
      <c r="E381" s="3">
        <v>7.9440200000000005E-21</v>
      </c>
    </row>
    <row r="382" spans="1:17">
      <c r="A382">
        <v>238.3</v>
      </c>
      <c r="B382" s="3">
        <v>1.6465899999999999E-19</v>
      </c>
      <c r="D382">
        <v>238.5</v>
      </c>
      <c r="E382" s="3">
        <v>8.2622899999999996E-21</v>
      </c>
    </row>
    <row r="383" spans="1:17">
      <c r="A383">
        <v>238.4</v>
      </c>
      <c r="B383" s="3">
        <v>1.57529E-19</v>
      </c>
      <c r="D383">
        <v>238.6</v>
      </c>
      <c r="E383" s="3">
        <v>8.3259399999999997E-21</v>
      </c>
    </row>
    <row r="384" spans="1:17">
      <c r="A384">
        <v>238.5</v>
      </c>
      <c r="B384" s="3">
        <v>1.5803800000000001E-19</v>
      </c>
      <c r="D384">
        <v>238.7</v>
      </c>
      <c r="E384" s="3">
        <v>8.3259399999999997E-21</v>
      </c>
    </row>
    <row r="385" spans="1:5">
      <c r="A385">
        <v>238.6</v>
      </c>
      <c r="B385" s="3">
        <v>1.5332799999999999E-19</v>
      </c>
      <c r="D385">
        <v>238.8</v>
      </c>
      <c r="E385" s="3">
        <v>8.3895999999999998E-21</v>
      </c>
    </row>
    <row r="386" spans="1:5">
      <c r="A386">
        <v>238.7</v>
      </c>
      <c r="B386" s="3">
        <v>1.4950899999999999E-19</v>
      </c>
      <c r="D386">
        <v>238.9</v>
      </c>
      <c r="E386" s="3">
        <v>9.0261399999999996E-21</v>
      </c>
    </row>
    <row r="387" spans="1:5">
      <c r="A387">
        <v>238.8</v>
      </c>
      <c r="B387" s="3">
        <v>1.4919100000000001E-19</v>
      </c>
      <c r="D387">
        <v>239</v>
      </c>
      <c r="E387" s="3">
        <v>9.3444100000000002E-21</v>
      </c>
    </row>
    <row r="388" spans="1:5">
      <c r="A388">
        <v>238.9</v>
      </c>
      <c r="B388" s="3">
        <v>1.4651700000000001E-19</v>
      </c>
      <c r="D388">
        <v>239.1</v>
      </c>
      <c r="E388" s="3">
        <v>8.5169100000000001E-21</v>
      </c>
    </row>
    <row r="389" spans="1:5">
      <c r="A389">
        <v>239</v>
      </c>
      <c r="B389" s="3">
        <v>1.43589E-19</v>
      </c>
      <c r="D389">
        <v>239.2</v>
      </c>
      <c r="E389" s="3">
        <v>9.0897899999999997E-21</v>
      </c>
    </row>
    <row r="390" spans="1:5">
      <c r="A390">
        <v>239.1</v>
      </c>
      <c r="B390" s="3">
        <v>1.40406E-19</v>
      </c>
      <c r="D390">
        <v>239.3</v>
      </c>
      <c r="E390" s="3">
        <v>9.2170999999999999E-21</v>
      </c>
    </row>
    <row r="391" spans="1:5">
      <c r="A391">
        <v>239.2</v>
      </c>
      <c r="B391" s="3">
        <v>1.4008799999999999E-19</v>
      </c>
      <c r="D391">
        <v>239.4</v>
      </c>
      <c r="E391" s="3">
        <v>8.9624799999999994E-21</v>
      </c>
    </row>
    <row r="392" spans="1:5">
      <c r="A392">
        <v>239.3</v>
      </c>
      <c r="B392" s="3">
        <v>1.3766899999999999E-19</v>
      </c>
      <c r="D392">
        <v>239.5</v>
      </c>
      <c r="E392" s="3">
        <v>9.1534499999999999E-21</v>
      </c>
    </row>
    <row r="393" spans="1:5">
      <c r="A393">
        <v>239.4</v>
      </c>
      <c r="B393" s="3">
        <v>1.3454999999999999E-19</v>
      </c>
      <c r="D393">
        <v>239.6</v>
      </c>
      <c r="E393" s="3">
        <v>9.5990200000000006E-21</v>
      </c>
    </row>
    <row r="394" spans="1:5">
      <c r="A394">
        <v>239.5</v>
      </c>
      <c r="B394" s="3">
        <v>1.2920300000000001E-19</v>
      </c>
      <c r="D394">
        <v>239.7</v>
      </c>
      <c r="E394" s="3">
        <v>9.7899899999999996E-21</v>
      </c>
    </row>
    <row r="395" spans="1:5">
      <c r="A395">
        <v>239.6</v>
      </c>
      <c r="B395" s="3">
        <v>1.2570199999999999E-19</v>
      </c>
      <c r="D395">
        <v>239.8</v>
      </c>
      <c r="E395" s="3">
        <v>9.0897899999999997E-21</v>
      </c>
    </row>
    <row r="396" spans="1:5">
      <c r="A396">
        <v>239.7</v>
      </c>
      <c r="B396" s="3">
        <v>1.2525699999999999E-19</v>
      </c>
      <c r="D396">
        <v>239.9</v>
      </c>
      <c r="E396" s="3">
        <v>9.7899899999999996E-21</v>
      </c>
    </row>
    <row r="397" spans="1:5">
      <c r="A397">
        <v>239.8</v>
      </c>
      <c r="B397" s="3">
        <v>1.20228E-19</v>
      </c>
      <c r="D397">
        <v>240</v>
      </c>
      <c r="E397" s="3">
        <v>1.0362899999999999E-20</v>
      </c>
    </row>
    <row r="398" spans="1:5">
      <c r="A398">
        <v>239.9</v>
      </c>
      <c r="B398" s="3">
        <v>1.1749099999999999E-19</v>
      </c>
      <c r="D398">
        <v>240.1</v>
      </c>
      <c r="E398" s="3">
        <v>1.00446E-20</v>
      </c>
    </row>
    <row r="399" spans="1:5">
      <c r="A399">
        <v>240</v>
      </c>
      <c r="B399" s="3">
        <v>1.1628099999999999E-19</v>
      </c>
      <c r="D399">
        <v>240.2</v>
      </c>
      <c r="E399" s="3">
        <v>9.8536399999999997E-21</v>
      </c>
    </row>
    <row r="400" spans="1:5">
      <c r="A400">
        <v>240.1</v>
      </c>
      <c r="B400" s="3">
        <v>1.14054E-19</v>
      </c>
      <c r="D400">
        <v>240.3</v>
      </c>
      <c r="E400" s="3">
        <v>9.7263299999999994E-21</v>
      </c>
    </row>
    <row r="401" spans="1:5">
      <c r="A401">
        <v>240.2</v>
      </c>
      <c r="B401" s="3">
        <v>1.1074400000000001E-19</v>
      </c>
      <c r="D401">
        <v>240.4</v>
      </c>
      <c r="E401" s="3">
        <v>1.0681099999999999E-20</v>
      </c>
    </row>
    <row r="402" spans="1:5">
      <c r="A402">
        <v>240.3</v>
      </c>
      <c r="B402" s="3">
        <v>1.0737E-19</v>
      </c>
      <c r="D402">
        <v>240.5</v>
      </c>
      <c r="E402" s="3">
        <v>1.04902E-20</v>
      </c>
    </row>
    <row r="403" spans="1:5">
      <c r="A403">
        <v>240.4</v>
      </c>
      <c r="B403" s="3">
        <v>1.05524E-19</v>
      </c>
      <c r="D403">
        <v>240.6</v>
      </c>
      <c r="E403" s="3">
        <v>1.0362899999999999E-20</v>
      </c>
    </row>
    <row r="404" spans="1:5">
      <c r="A404">
        <v>240.5</v>
      </c>
      <c r="B404" s="3">
        <v>1.0336000000000001E-19</v>
      </c>
      <c r="D404">
        <v>240.7</v>
      </c>
      <c r="E404" s="3">
        <v>1.07448E-20</v>
      </c>
    </row>
    <row r="405" spans="1:5">
      <c r="A405">
        <v>240.6</v>
      </c>
      <c r="B405" s="3">
        <v>9.9985699999999995E-20</v>
      </c>
      <c r="D405">
        <v>240.8</v>
      </c>
      <c r="E405" s="3">
        <v>1.06175E-20</v>
      </c>
    </row>
    <row r="406" spans="1:5">
      <c r="A406">
        <v>240.7</v>
      </c>
      <c r="B406" s="3">
        <v>9.6866699999999995E-20</v>
      </c>
      <c r="D406">
        <v>240.9</v>
      </c>
      <c r="E406" s="3">
        <v>1.1381300000000001E-20</v>
      </c>
    </row>
    <row r="407" spans="1:5">
      <c r="A407">
        <v>240.8</v>
      </c>
      <c r="B407" s="3">
        <v>9.5211699999999998E-20</v>
      </c>
      <c r="D407">
        <v>241</v>
      </c>
      <c r="E407" s="3">
        <v>1.1381300000000001E-20</v>
      </c>
    </row>
    <row r="408" spans="1:5">
      <c r="A408">
        <v>240.9</v>
      </c>
      <c r="B408" s="3">
        <v>9.4129600000000005E-20</v>
      </c>
      <c r="D408">
        <v>241.1</v>
      </c>
      <c r="E408" s="3">
        <v>1.16996E-20</v>
      </c>
    </row>
    <row r="409" spans="1:5">
      <c r="A409">
        <v>241</v>
      </c>
      <c r="B409" s="3">
        <v>9.0501300000000001E-20</v>
      </c>
      <c r="D409">
        <v>241.2</v>
      </c>
      <c r="E409" s="3">
        <v>1.11904E-20</v>
      </c>
    </row>
    <row r="410" spans="1:5">
      <c r="A410">
        <v>241.1</v>
      </c>
      <c r="B410" s="3">
        <v>8.8719000000000001E-20</v>
      </c>
      <c r="D410">
        <v>241.3</v>
      </c>
      <c r="E410" s="3">
        <v>1.1636000000000001E-20</v>
      </c>
    </row>
    <row r="411" spans="1:5">
      <c r="A411">
        <v>241.2</v>
      </c>
      <c r="B411" s="3">
        <v>8.6682100000000006E-20</v>
      </c>
      <c r="D411">
        <v>241.4</v>
      </c>
      <c r="E411" s="3">
        <v>1.1763299999999999E-20</v>
      </c>
    </row>
    <row r="412" spans="1:5">
      <c r="A412">
        <v>241.3</v>
      </c>
      <c r="B412" s="3">
        <v>8.5027099999999997E-20</v>
      </c>
      <c r="D412">
        <v>241.5</v>
      </c>
      <c r="E412" s="3">
        <v>1.1636000000000001E-20</v>
      </c>
    </row>
    <row r="413" spans="1:5">
      <c r="A413">
        <v>241.4</v>
      </c>
      <c r="B413" s="3">
        <v>8.2353599999999994E-20</v>
      </c>
      <c r="D413">
        <v>241.6</v>
      </c>
      <c r="E413" s="3">
        <v>1.15723E-20</v>
      </c>
    </row>
    <row r="414" spans="1:5">
      <c r="A414">
        <v>241.5</v>
      </c>
      <c r="B414" s="3">
        <v>7.9934699999999998E-20</v>
      </c>
      <c r="D414">
        <v>241.7</v>
      </c>
      <c r="E414" s="3">
        <v>1.1381300000000001E-20</v>
      </c>
    </row>
    <row r="415" spans="1:5">
      <c r="A415">
        <v>241.6</v>
      </c>
      <c r="B415" s="3">
        <v>7.8088799999999998E-20</v>
      </c>
      <c r="D415">
        <v>241.8</v>
      </c>
      <c r="E415" s="3">
        <v>1.1636000000000001E-20</v>
      </c>
    </row>
    <row r="416" spans="1:5">
      <c r="A416">
        <v>241.7</v>
      </c>
      <c r="B416" s="3">
        <v>7.6115500000000003E-20</v>
      </c>
      <c r="D416">
        <v>241.9</v>
      </c>
      <c r="E416" s="3">
        <v>1.1254000000000001E-20</v>
      </c>
    </row>
    <row r="417" spans="1:5">
      <c r="A417">
        <v>241.8</v>
      </c>
      <c r="B417" s="3">
        <v>7.3696599999999995E-20</v>
      </c>
      <c r="D417">
        <v>242</v>
      </c>
      <c r="E417" s="3">
        <v>1.16996E-20</v>
      </c>
    </row>
    <row r="418" spans="1:5">
      <c r="A418">
        <v>241.9</v>
      </c>
      <c r="B418" s="3">
        <v>7.2359899999999995E-20</v>
      </c>
      <c r="D418">
        <v>242.1</v>
      </c>
      <c r="E418" s="3">
        <v>1.1954200000000001E-20</v>
      </c>
    </row>
    <row r="419" spans="1:5">
      <c r="A419">
        <v>242</v>
      </c>
      <c r="B419" s="3">
        <v>7.1150499999999999E-20</v>
      </c>
      <c r="D419">
        <v>242.2</v>
      </c>
      <c r="E419" s="3">
        <v>1.2208799999999999E-20</v>
      </c>
    </row>
    <row r="420" spans="1:5">
      <c r="A420">
        <v>242.1</v>
      </c>
      <c r="B420" s="3">
        <v>7.0323000000000001E-20</v>
      </c>
      <c r="D420">
        <v>242.3</v>
      </c>
      <c r="E420" s="3">
        <v>1.2781700000000001E-20</v>
      </c>
    </row>
    <row r="421" spans="1:5">
      <c r="A421">
        <v>242.2</v>
      </c>
      <c r="B421" s="3">
        <v>6.8858899999999994E-20</v>
      </c>
      <c r="D421">
        <v>242.4</v>
      </c>
      <c r="E421" s="3">
        <v>1.2336099999999999E-20</v>
      </c>
    </row>
    <row r="422" spans="1:5">
      <c r="A422">
        <v>242.3</v>
      </c>
      <c r="B422" s="3">
        <v>6.73312E-20</v>
      </c>
      <c r="D422">
        <v>242.5</v>
      </c>
      <c r="E422" s="3">
        <v>1.2590799999999999E-20</v>
      </c>
    </row>
    <row r="423" spans="1:5">
      <c r="A423">
        <v>242.4</v>
      </c>
      <c r="B423" s="3">
        <v>6.5739899999999995E-20</v>
      </c>
      <c r="D423">
        <v>242.6</v>
      </c>
      <c r="E423" s="3">
        <v>1.3290999999999999E-20</v>
      </c>
    </row>
    <row r="424" spans="1:5">
      <c r="A424">
        <v>242.5</v>
      </c>
      <c r="B424" s="3">
        <v>6.3639299999999996E-20</v>
      </c>
      <c r="D424">
        <v>242.7</v>
      </c>
      <c r="E424" s="3">
        <v>1.31636E-20</v>
      </c>
    </row>
    <row r="425" spans="1:5">
      <c r="A425">
        <v>242.6</v>
      </c>
      <c r="B425" s="3">
        <v>6.2620800000000003E-20</v>
      </c>
      <c r="D425">
        <v>242.8</v>
      </c>
      <c r="E425" s="3">
        <v>1.31636E-20</v>
      </c>
    </row>
    <row r="426" spans="1:5">
      <c r="A426">
        <v>242.7</v>
      </c>
      <c r="B426" s="3">
        <v>6.2238900000000006E-20</v>
      </c>
      <c r="D426">
        <v>242.9</v>
      </c>
      <c r="E426" s="3">
        <v>1.29727E-20</v>
      </c>
    </row>
    <row r="427" spans="1:5">
      <c r="A427">
        <v>242.8</v>
      </c>
      <c r="B427" s="3">
        <v>5.9883700000000001E-20</v>
      </c>
      <c r="D427">
        <v>243</v>
      </c>
      <c r="E427" s="3">
        <v>1.2781700000000001E-20</v>
      </c>
    </row>
    <row r="428" spans="1:5">
      <c r="A428">
        <v>242.9</v>
      </c>
      <c r="B428" s="3">
        <v>5.88653E-20</v>
      </c>
      <c r="D428">
        <v>243.1</v>
      </c>
      <c r="E428" s="3">
        <v>1.34183E-20</v>
      </c>
    </row>
    <row r="429" spans="1:5">
      <c r="A429">
        <v>243</v>
      </c>
      <c r="B429" s="3">
        <v>5.76558E-20</v>
      </c>
      <c r="D429">
        <v>243.2</v>
      </c>
      <c r="E429" s="3">
        <v>1.36729E-20</v>
      </c>
    </row>
    <row r="430" spans="1:5">
      <c r="A430">
        <v>243.1</v>
      </c>
      <c r="B430" s="3">
        <v>5.6637399999999998E-20</v>
      </c>
      <c r="D430">
        <v>243.3</v>
      </c>
      <c r="E430" s="3">
        <v>1.3863799999999999E-20</v>
      </c>
    </row>
    <row r="431" spans="1:5">
      <c r="A431">
        <v>243.2</v>
      </c>
      <c r="B431" s="3">
        <v>5.5746199999999996E-20</v>
      </c>
      <c r="D431">
        <v>243.4</v>
      </c>
      <c r="E431" s="3">
        <v>1.3290999999999999E-20</v>
      </c>
    </row>
    <row r="432" spans="1:5">
      <c r="A432">
        <v>243.3</v>
      </c>
      <c r="B432" s="3">
        <v>5.5173300000000004E-20</v>
      </c>
      <c r="D432">
        <v>243.5</v>
      </c>
      <c r="E432" s="3">
        <v>1.4118500000000001E-20</v>
      </c>
    </row>
    <row r="433" spans="1:5">
      <c r="A433">
        <v>243.4</v>
      </c>
      <c r="B433" s="3">
        <v>5.3772900000000001E-20</v>
      </c>
      <c r="D433">
        <v>243.6</v>
      </c>
      <c r="E433" s="3">
        <v>1.36729E-20</v>
      </c>
    </row>
    <row r="434" spans="1:5">
      <c r="A434">
        <v>243.5</v>
      </c>
      <c r="B434" s="3">
        <v>5.2945400000000002E-20</v>
      </c>
      <c r="D434">
        <v>243.7</v>
      </c>
      <c r="E434" s="3">
        <v>1.4436700000000001E-20</v>
      </c>
    </row>
    <row r="435" spans="1:5">
      <c r="A435">
        <v>243.6</v>
      </c>
      <c r="B435" s="3">
        <v>5.30091E-20</v>
      </c>
      <c r="D435">
        <v>243.8</v>
      </c>
      <c r="E435" s="3">
        <v>1.41821E-20</v>
      </c>
    </row>
    <row r="436" spans="1:5">
      <c r="A436">
        <v>243.7</v>
      </c>
      <c r="B436" s="3">
        <v>5.12268E-20</v>
      </c>
      <c r="D436">
        <v>243.9</v>
      </c>
      <c r="E436" s="3">
        <v>1.4754999999999999E-20</v>
      </c>
    </row>
    <row r="437" spans="1:5">
      <c r="A437">
        <v>243.8</v>
      </c>
      <c r="B437" s="3">
        <v>5.0590199999999998E-20</v>
      </c>
      <c r="D437">
        <v>244</v>
      </c>
      <c r="E437" s="3">
        <v>1.4373100000000001E-20</v>
      </c>
    </row>
    <row r="438" spans="1:5">
      <c r="A438">
        <v>243.9</v>
      </c>
      <c r="B438" s="3">
        <v>4.9571800000000003E-20</v>
      </c>
      <c r="D438">
        <v>244.1</v>
      </c>
      <c r="E438" s="3">
        <v>1.4754999999999999E-20</v>
      </c>
    </row>
    <row r="439" spans="1:5">
      <c r="A439">
        <v>244</v>
      </c>
      <c r="B439" s="3">
        <v>4.8617000000000001E-20</v>
      </c>
      <c r="D439">
        <v>244.2</v>
      </c>
      <c r="E439" s="3">
        <v>1.4882299999999999E-20</v>
      </c>
    </row>
    <row r="440" spans="1:5">
      <c r="A440">
        <v>244.1</v>
      </c>
      <c r="B440" s="3">
        <v>4.8107700000000002E-20</v>
      </c>
      <c r="D440">
        <v>244.3</v>
      </c>
      <c r="E440" s="3">
        <v>1.4627699999999999E-20</v>
      </c>
    </row>
    <row r="441" spans="1:5">
      <c r="A441">
        <v>244.2</v>
      </c>
      <c r="B441" s="3">
        <v>4.7916799999999999E-20</v>
      </c>
      <c r="D441">
        <v>244.4</v>
      </c>
      <c r="E441" s="3">
        <v>1.4754999999999999E-20</v>
      </c>
    </row>
    <row r="442" spans="1:5">
      <c r="A442">
        <v>244.3</v>
      </c>
      <c r="B442" s="3">
        <v>4.71529E-20</v>
      </c>
      <c r="D442">
        <v>244.5</v>
      </c>
      <c r="E442" s="3">
        <v>1.55188E-20</v>
      </c>
    </row>
    <row r="443" spans="1:5">
      <c r="A443">
        <v>244.4</v>
      </c>
      <c r="B443" s="3">
        <v>4.5816200000000001E-20</v>
      </c>
      <c r="D443">
        <v>244.6</v>
      </c>
      <c r="E443" s="3">
        <v>1.5009599999999999E-20</v>
      </c>
    </row>
    <row r="444" spans="1:5">
      <c r="A444">
        <v>244.5</v>
      </c>
      <c r="B444" s="3">
        <v>4.5879800000000001E-20</v>
      </c>
      <c r="D444">
        <v>244.7</v>
      </c>
      <c r="E444" s="3">
        <v>1.52006E-20</v>
      </c>
    </row>
    <row r="445" spans="1:5">
      <c r="A445">
        <v>244.6</v>
      </c>
      <c r="B445" s="3">
        <v>4.4734100000000002E-20</v>
      </c>
      <c r="D445">
        <v>244.8</v>
      </c>
      <c r="E445" s="3">
        <v>1.5837100000000001E-20</v>
      </c>
    </row>
    <row r="446" spans="1:5">
      <c r="A446">
        <v>244.7</v>
      </c>
      <c r="B446" s="3">
        <v>4.4670399999999998E-20</v>
      </c>
      <c r="D446">
        <v>244.9</v>
      </c>
      <c r="E446" s="3">
        <v>1.57098E-20</v>
      </c>
    </row>
    <row r="447" spans="1:5">
      <c r="A447">
        <v>244.8</v>
      </c>
      <c r="B447" s="3">
        <v>4.4479500000000002E-20</v>
      </c>
      <c r="D447">
        <v>245</v>
      </c>
      <c r="E447" s="3">
        <v>1.5773500000000001E-20</v>
      </c>
    </row>
    <row r="448" spans="1:5">
      <c r="A448">
        <v>244.9</v>
      </c>
      <c r="B448" s="3">
        <v>4.3651999999999997E-20</v>
      </c>
      <c r="D448">
        <v>245.1</v>
      </c>
      <c r="E448" s="3">
        <v>1.6282699999999999E-20</v>
      </c>
    </row>
    <row r="449" spans="1:5">
      <c r="A449">
        <v>245</v>
      </c>
      <c r="B449" s="3">
        <v>4.3015400000000001E-20</v>
      </c>
      <c r="D449">
        <v>245.2</v>
      </c>
      <c r="E449" s="3">
        <v>1.6409999999999999E-20</v>
      </c>
    </row>
    <row r="450" spans="1:5">
      <c r="A450">
        <v>245.1</v>
      </c>
      <c r="B450" s="3">
        <v>4.2697099999999997E-20</v>
      </c>
      <c r="D450">
        <v>245.3</v>
      </c>
      <c r="E450" s="3">
        <v>1.6219000000000001E-20</v>
      </c>
    </row>
    <row r="451" spans="1:5">
      <c r="A451">
        <v>245.2</v>
      </c>
      <c r="B451" s="3">
        <v>4.20606E-20</v>
      </c>
      <c r="D451">
        <v>245.4</v>
      </c>
      <c r="E451" s="3">
        <v>1.6028100000000001E-20</v>
      </c>
    </row>
    <row r="452" spans="1:5">
      <c r="A452">
        <v>245.3</v>
      </c>
      <c r="B452" s="3">
        <v>4.1742300000000002E-20</v>
      </c>
      <c r="D452">
        <v>245.5</v>
      </c>
      <c r="E452" s="3">
        <v>1.6791899999999999E-20</v>
      </c>
    </row>
    <row r="453" spans="1:5">
      <c r="A453">
        <v>245.4</v>
      </c>
      <c r="B453" s="3">
        <v>4.0978500000000001E-20</v>
      </c>
      <c r="D453">
        <v>245.6</v>
      </c>
      <c r="E453" s="3">
        <v>1.69192E-20</v>
      </c>
    </row>
    <row r="454" spans="1:5">
      <c r="A454">
        <v>245.5</v>
      </c>
      <c r="B454" s="3">
        <v>4.0596599999999997E-20</v>
      </c>
      <c r="D454">
        <v>245.7</v>
      </c>
      <c r="E454" s="3">
        <v>1.70465E-20</v>
      </c>
    </row>
    <row r="455" spans="1:5">
      <c r="A455">
        <v>245.6</v>
      </c>
      <c r="B455" s="3">
        <v>4.0660200000000003E-20</v>
      </c>
      <c r="D455">
        <v>245.8</v>
      </c>
      <c r="E455" s="3">
        <v>1.71102E-20</v>
      </c>
    </row>
    <row r="456" spans="1:5">
      <c r="A456">
        <v>245.7</v>
      </c>
      <c r="B456" s="3">
        <v>4.0214600000000002E-20</v>
      </c>
      <c r="D456">
        <v>245.9</v>
      </c>
      <c r="E456" s="3">
        <v>1.69192E-20</v>
      </c>
    </row>
    <row r="457" spans="1:5">
      <c r="A457">
        <v>245.8</v>
      </c>
      <c r="B457" s="3">
        <v>4.04693E-20</v>
      </c>
      <c r="D457">
        <v>246</v>
      </c>
      <c r="E457" s="3">
        <v>1.71738E-20</v>
      </c>
    </row>
    <row r="458" spans="1:5">
      <c r="A458">
        <v>245.9</v>
      </c>
      <c r="B458" s="3">
        <v>3.89416E-20</v>
      </c>
      <c r="D458">
        <v>246.1</v>
      </c>
      <c r="E458" s="3">
        <v>1.7364800000000001E-20</v>
      </c>
    </row>
    <row r="459" spans="1:5">
      <c r="A459">
        <v>246</v>
      </c>
      <c r="B459" s="3">
        <v>3.8750599999999999E-20</v>
      </c>
      <c r="D459">
        <v>246.2</v>
      </c>
      <c r="E459" s="3">
        <v>1.7683099999999999E-20</v>
      </c>
    </row>
    <row r="460" spans="1:5">
      <c r="A460">
        <v>246.1</v>
      </c>
      <c r="B460" s="3">
        <v>3.91962E-20</v>
      </c>
      <c r="D460">
        <v>246.3</v>
      </c>
      <c r="E460" s="3">
        <v>1.8064999999999999E-20</v>
      </c>
    </row>
    <row r="461" spans="1:5">
      <c r="A461">
        <v>246.2</v>
      </c>
      <c r="B461" s="3">
        <v>3.9323499999999997E-20</v>
      </c>
      <c r="D461">
        <v>246.4</v>
      </c>
      <c r="E461" s="3">
        <v>1.7428500000000001E-20</v>
      </c>
    </row>
    <row r="462" spans="1:5">
      <c r="A462">
        <v>246.3</v>
      </c>
      <c r="B462" s="3">
        <v>3.8304999999999998E-20</v>
      </c>
      <c r="D462">
        <v>246.5</v>
      </c>
      <c r="E462" s="3">
        <v>1.80014E-20</v>
      </c>
    </row>
    <row r="463" spans="1:5">
      <c r="A463">
        <v>246.4</v>
      </c>
      <c r="B463" s="3">
        <v>3.8623300000000002E-20</v>
      </c>
      <c r="D463">
        <v>246.6</v>
      </c>
      <c r="E463" s="3">
        <v>1.7937699999999999E-20</v>
      </c>
    </row>
    <row r="464" spans="1:5">
      <c r="A464">
        <v>246.5</v>
      </c>
      <c r="B464" s="3">
        <v>3.7859399999999997E-20</v>
      </c>
      <c r="D464">
        <v>246.7</v>
      </c>
      <c r="E464" s="3">
        <v>1.8319599999999999E-20</v>
      </c>
    </row>
    <row r="465" spans="1:5">
      <c r="A465">
        <v>246.6</v>
      </c>
      <c r="B465" s="3">
        <v>3.7604800000000003E-20</v>
      </c>
      <c r="D465">
        <v>246.8</v>
      </c>
      <c r="E465" s="3">
        <v>1.87652E-20</v>
      </c>
    </row>
    <row r="466" spans="1:5">
      <c r="A466">
        <v>246.7</v>
      </c>
      <c r="B466" s="3">
        <v>3.7923100000000001E-20</v>
      </c>
      <c r="D466">
        <v>246.9</v>
      </c>
      <c r="E466" s="3">
        <v>1.83833E-20</v>
      </c>
    </row>
    <row r="467" spans="1:5">
      <c r="A467">
        <v>246.8</v>
      </c>
      <c r="B467" s="3">
        <v>3.6904600000000001E-20</v>
      </c>
      <c r="D467">
        <v>247</v>
      </c>
      <c r="E467" s="3">
        <v>1.87652E-20</v>
      </c>
    </row>
    <row r="468" spans="1:5">
      <c r="A468">
        <v>246.9</v>
      </c>
      <c r="B468" s="3">
        <v>3.7604800000000003E-20</v>
      </c>
      <c r="D468">
        <v>247.1</v>
      </c>
      <c r="E468" s="3">
        <v>1.9338099999999999E-20</v>
      </c>
    </row>
    <row r="469" spans="1:5">
      <c r="A469">
        <v>247</v>
      </c>
      <c r="B469" s="3">
        <v>3.7541199999999997E-20</v>
      </c>
      <c r="D469">
        <v>247.2</v>
      </c>
      <c r="E469" s="3">
        <v>1.9529000000000001E-20</v>
      </c>
    </row>
    <row r="470" spans="1:5">
      <c r="A470">
        <v>247.1</v>
      </c>
      <c r="B470" s="3">
        <v>3.6968299999999999E-20</v>
      </c>
      <c r="D470">
        <v>247.3</v>
      </c>
      <c r="E470" s="3">
        <v>1.9274400000000001E-20</v>
      </c>
    </row>
    <row r="471" spans="1:5">
      <c r="A471">
        <v>247.2</v>
      </c>
      <c r="B471" s="3">
        <v>3.7350200000000002E-20</v>
      </c>
      <c r="D471">
        <v>247.4</v>
      </c>
      <c r="E471" s="3">
        <v>1.9401700000000001E-20</v>
      </c>
    </row>
    <row r="472" spans="1:5">
      <c r="A472">
        <v>247.3</v>
      </c>
      <c r="B472" s="3">
        <v>3.7159200000000002E-20</v>
      </c>
      <c r="D472">
        <v>247.5</v>
      </c>
      <c r="E472" s="3">
        <v>1.9719999999999999E-20</v>
      </c>
    </row>
    <row r="473" spans="1:5">
      <c r="A473">
        <v>247.4</v>
      </c>
      <c r="B473" s="3">
        <v>3.6522699999999998E-20</v>
      </c>
      <c r="D473">
        <v>247.6</v>
      </c>
      <c r="E473" s="3">
        <v>1.9338099999999999E-20</v>
      </c>
    </row>
    <row r="474" spans="1:5">
      <c r="A474">
        <v>247.5</v>
      </c>
      <c r="B474" s="3">
        <v>3.6713699999999999E-20</v>
      </c>
      <c r="D474">
        <v>247.7</v>
      </c>
      <c r="E474" s="3">
        <v>1.99746E-20</v>
      </c>
    </row>
    <row r="475" spans="1:5">
      <c r="A475">
        <v>247.6</v>
      </c>
      <c r="B475" s="3">
        <v>3.61408E-20</v>
      </c>
      <c r="D475">
        <v>247.8</v>
      </c>
      <c r="E475" s="3">
        <v>2.0483900000000001E-20</v>
      </c>
    </row>
    <row r="476" spans="1:5">
      <c r="A476">
        <v>247.7</v>
      </c>
      <c r="B476" s="3">
        <v>3.6395400000000001E-20</v>
      </c>
      <c r="D476">
        <v>247.9</v>
      </c>
      <c r="E476" s="3">
        <v>1.96564E-20</v>
      </c>
    </row>
    <row r="477" spans="1:5">
      <c r="A477">
        <v>247.8</v>
      </c>
      <c r="B477" s="3">
        <v>3.6713699999999999E-20</v>
      </c>
      <c r="D477">
        <v>248</v>
      </c>
      <c r="E477" s="3">
        <v>2.03565E-20</v>
      </c>
    </row>
    <row r="478" spans="1:5">
      <c r="A478">
        <v>247.9</v>
      </c>
      <c r="B478" s="3">
        <v>3.5567900000000002E-20</v>
      </c>
      <c r="D478">
        <v>248.1</v>
      </c>
      <c r="E478" s="3">
        <v>2.0547500000000001E-20</v>
      </c>
    </row>
    <row r="479" spans="1:5">
      <c r="A479">
        <v>248</v>
      </c>
      <c r="B479" s="3">
        <v>3.6459099999999998E-20</v>
      </c>
      <c r="D479">
        <v>248.2</v>
      </c>
      <c r="E479" s="3">
        <v>2.0929400000000001E-20</v>
      </c>
    </row>
    <row r="480" spans="1:5">
      <c r="A480">
        <v>248.1</v>
      </c>
      <c r="B480" s="3">
        <v>3.6013499999999997E-20</v>
      </c>
      <c r="D480">
        <v>248.3</v>
      </c>
      <c r="E480" s="3">
        <v>2.0993099999999999E-20</v>
      </c>
    </row>
    <row r="481" spans="1:5">
      <c r="A481">
        <v>248.2</v>
      </c>
      <c r="B481" s="3">
        <v>3.6077100000000003E-20</v>
      </c>
      <c r="D481">
        <v>248.4</v>
      </c>
      <c r="E481" s="3">
        <v>2.0929400000000001E-20</v>
      </c>
    </row>
    <row r="482" spans="1:5">
      <c r="A482">
        <v>248.3</v>
      </c>
      <c r="B482" s="3">
        <v>3.5695199999999999E-20</v>
      </c>
      <c r="D482">
        <v>248.5</v>
      </c>
      <c r="E482" s="3">
        <v>2.15023E-20</v>
      </c>
    </row>
    <row r="483" spans="1:5">
      <c r="A483">
        <v>248.4</v>
      </c>
      <c r="B483" s="3">
        <v>3.56316E-20</v>
      </c>
      <c r="D483">
        <v>248.6</v>
      </c>
      <c r="E483" s="3">
        <v>2.2202500000000001E-20</v>
      </c>
    </row>
    <row r="484" spans="1:5">
      <c r="A484">
        <v>248.5</v>
      </c>
      <c r="B484" s="3">
        <v>3.58862E-20</v>
      </c>
      <c r="D484">
        <v>248.7</v>
      </c>
      <c r="E484" s="3">
        <v>2.16296E-20</v>
      </c>
    </row>
    <row r="485" spans="1:5">
      <c r="A485">
        <v>248.6</v>
      </c>
      <c r="B485" s="3">
        <v>3.61408E-20</v>
      </c>
      <c r="D485">
        <v>248.8</v>
      </c>
      <c r="E485" s="3">
        <v>2.16296E-20</v>
      </c>
    </row>
    <row r="486" spans="1:5">
      <c r="A486">
        <v>248.7</v>
      </c>
      <c r="B486" s="3">
        <v>3.5822500000000002E-20</v>
      </c>
      <c r="D486">
        <v>248.9</v>
      </c>
      <c r="E486" s="3">
        <v>2.1947900000000001E-20</v>
      </c>
    </row>
    <row r="487" spans="1:5">
      <c r="A487">
        <v>248.8</v>
      </c>
      <c r="B487" s="3">
        <v>3.56316E-20</v>
      </c>
      <c r="D487">
        <v>249</v>
      </c>
      <c r="E487" s="3">
        <v>2.1947900000000001E-20</v>
      </c>
    </row>
    <row r="488" spans="1:5">
      <c r="A488">
        <v>248.9</v>
      </c>
      <c r="B488" s="3">
        <v>3.5440599999999999E-20</v>
      </c>
      <c r="D488">
        <v>249.1</v>
      </c>
      <c r="E488" s="3">
        <v>2.2457100000000001E-20</v>
      </c>
    </row>
    <row r="489" spans="1:5">
      <c r="A489">
        <v>249</v>
      </c>
      <c r="B489" s="3">
        <v>3.5758900000000003E-20</v>
      </c>
      <c r="D489">
        <v>249.2</v>
      </c>
      <c r="E489" s="3">
        <v>2.2520799999999999E-20</v>
      </c>
    </row>
    <row r="490" spans="1:5">
      <c r="A490">
        <v>249.1</v>
      </c>
      <c r="B490" s="3">
        <v>3.6077100000000003E-20</v>
      </c>
      <c r="D490">
        <v>249.3</v>
      </c>
      <c r="E490" s="3">
        <v>2.2329800000000001E-20</v>
      </c>
    </row>
    <row r="491" spans="1:5">
      <c r="A491">
        <v>249.2</v>
      </c>
      <c r="B491" s="3">
        <v>3.5758900000000003E-20</v>
      </c>
      <c r="D491">
        <v>249.4</v>
      </c>
      <c r="E491" s="3">
        <v>2.2520799999999999E-20</v>
      </c>
    </row>
    <row r="492" spans="1:5">
      <c r="A492">
        <v>249.3</v>
      </c>
      <c r="B492" s="3">
        <v>3.5376900000000001E-20</v>
      </c>
      <c r="D492">
        <v>249.5</v>
      </c>
      <c r="E492" s="3">
        <v>2.30937E-20</v>
      </c>
    </row>
    <row r="493" spans="1:5">
      <c r="A493">
        <v>249.4</v>
      </c>
      <c r="B493" s="3">
        <v>3.58862E-20</v>
      </c>
      <c r="D493">
        <v>249.6</v>
      </c>
      <c r="E493" s="3">
        <v>2.2711699999999999E-20</v>
      </c>
    </row>
    <row r="494" spans="1:5">
      <c r="A494">
        <v>249.5</v>
      </c>
      <c r="B494" s="3">
        <v>3.5313300000000002E-20</v>
      </c>
      <c r="D494">
        <v>249.7</v>
      </c>
      <c r="E494" s="3">
        <v>2.2775399999999999E-20</v>
      </c>
    </row>
    <row r="495" spans="1:5">
      <c r="A495">
        <v>249.6</v>
      </c>
      <c r="B495" s="3">
        <v>3.5313300000000002E-20</v>
      </c>
      <c r="D495">
        <v>249.8</v>
      </c>
      <c r="E495" s="3">
        <v>2.3348300000000001E-20</v>
      </c>
    </row>
    <row r="496" spans="1:5">
      <c r="A496">
        <v>249.7</v>
      </c>
      <c r="B496" s="3">
        <v>3.5695199999999999E-20</v>
      </c>
      <c r="D496">
        <v>249.9</v>
      </c>
      <c r="E496" s="3">
        <v>2.31573E-20</v>
      </c>
    </row>
    <row r="497" spans="1:5">
      <c r="A497">
        <v>249.8</v>
      </c>
      <c r="B497" s="3">
        <v>3.5249599999999998E-20</v>
      </c>
      <c r="D497">
        <v>250</v>
      </c>
      <c r="E497" s="3">
        <v>2.32846E-20</v>
      </c>
    </row>
    <row r="498" spans="1:5">
      <c r="A498">
        <v>249.9</v>
      </c>
      <c r="B498" s="3">
        <v>3.62044E-20</v>
      </c>
      <c r="D498">
        <v>250.1</v>
      </c>
      <c r="E498" s="3">
        <v>2.3666599999999998E-20</v>
      </c>
    </row>
    <row r="499" spans="1:5">
      <c r="A499">
        <v>250</v>
      </c>
      <c r="B499" s="3">
        <v>3.5504199999999998E-20</v>
      </c>
      <c r="D499">
        <v>250.2</v>
      </c>
      <c r="E499" s="3">
        <v>2.44941E-20</v>
      </c>
    </row>
    <row r="500" spans="1:5">
      <c r="A500">
        <v>250.1</v>
      </c>
      <c r="B500" s="3">
        <v>3.5440599999999999E-20</v>
      </c>
      <c r="D500">
        <v>250.3</v>
      </c>
      <c r="E500" s="3">
        <v>2.3984800000000001E-20</v>
      </c>
    </row>
    <row r="501" spans="1:5">
      <c r="A501">
        <v>250.2</v>
      </c>
      <c r="B501" s="3">
        <v>3.62044E-20</v>
      </c>
      <c r="D501">
        <v>250.4</v>
      </c>
      <c r="E501" s="3">
        <v>2.4430399999999999E-20</v>
      </c>
    </row>
    <row r="502" spans="1:5">
      <c r="A502">
        <v>250.3</v>
      </c>
      <c r="B502" s="3">
        <v>3.5567900000000002E-20</v>
      </c>
      <c r="D502">
        <v>250.5</v>
      </c>
      <c r="E502" s="3">
        <v>2.50669E-20</v>
      </c>
    </row>
    <row r="503" spans="1:5">
      <c r="A503">
        <v>250.4</v>
      </c>
      <c r="B503" s="3">
        <v>3.6077100000000003E-20</v>
      </c>
      <c r="D503">
        <v>250.6</v>
      </c>
      <c r="E503" s="3">
        <v>2.45577E-20</v>
      </c>
    </row>
    <row r="504" spans="1:5">
      <c r="A504">
        <v>250.5</v>
      </c>
      <c r="B504" s="3">
        <v>3.62044E-20</v>
      </c>
      <c r="D504">
        <v>250.7</v>
      </c>
      <c r="E504" s="3">
        <v>2.45577E-20</v>
      </c>
    </row>
    <row r="505" spans="1:5">
      <c r="A505">
        <v>250.6</v>
      </c>
      <c r="B505" s="3">
        <v>3.5567900000000002E-20</v>
      </c>
      <c r="D505">
        <v>250.8</v>
      </c>
      <c r="E505" s="3">
        <v>2.5003300000000001E-20</v>
      </c>
    </row>
    <row r="506" spans="1:5">
      <c r="A506">
        <v>250.7</v>
      </c>
      <c r="B506" s="3">
        <v>3.56316E-20</v>
      </c>
      <c r="D506">
        <v>250.9</v>
      </c>
      <c r="E506" s="3">
        <v>2.5448899999999999E-20</v>
      </c>
    </row>
    <row r="507" spans="1:5">
      <c r="A507">
        <v>250.8</v>
      </c>
      <c r="B507" s="3">
        <v>3.6268099999999997E-20</v>
      </c>
      <c r="D507">
        <v>251</v>
      </c>
      <c r="E507" s="3">
        <v>2.5703499999999999E-20</v>
      </c>
    </row>
    <row r="508" spans="1:5">
      <c r="A508">
        <v>250.9</v>
      </c>
      <c r="B508" s="3">
        <v>3.59498E-20</v>
      </c>
      <c r="D508">
        <v>251.1</v>
      </c>
      <c r="E508" s="3">
        <v>2.5130600000000001E-20</v>
      </c>
    </row>
    <row r="509" spans="1:5">
      <c r="A509">
        <v>251</v>
      </c>
      <c r="B509" s="3">
        <v>3.6650000000000001E-20</v>
      </c>
      <c r="D509">
        <v>251.2</v>
      </c>
      <c r="E509" s="3">
        <v>2.61491E-20</v>
      </c>
    </row>
    <row r="510" spans="1:5">
      <c r="A510">
        <v>251.1</v>
      </c>
      <c r="B510" s="3">
        <v>3.5695199999999999E-20</v>
      </c>
      <c r="D510">
        <v>251.3</v>
      </c>
      <c r="E510" s="3">
        <v>2.5448899999999999E-20</v>
      </c>
    </row>
    <row r="511" spans="1:5">
      <c r="A511">
        <v>251.2</v>
      </c>
      <c r="B511" s="3">
        <v>3.6522699999999998E-20</v>
      </c>
      <c r="D511">
        <v>251.4</v>
      </c>
      <c r="E511" s="3">
        <v>2.60854E-20</v>
      </c>
    </row>
    <row r="512" spans="1:5">
      <c r="A512">
        <v>251.3</v>
      </c>
      <c r="B512" s="3">
        <v>3.6331700000000003E-20</v>
      </c>
      <c r="D512">
        <v>251.5</v>
      </c>
      <c r="E512" s="3">
        <v>2.62764E-20</v>
      </c>
    </row>
    <row r="513" spans="1:5">
      <c r="A513">
        <v>251.4</v>
      </c>
      <c r="B513" s="3">
        <v>3.6459099999999998E-20</v>
      </c>
      <c r="D513">
        <v>251.6</v>
      </c>
      <c r="E513" s="3">
        <v>2.6531000000000001E-20</v>
      </c>
    </row>
    <row r="514" spans="1:5">
      <c r="A514">
        <v>251.5</v>
      </c>
      <c r="B514" s="3">
        <v>3.61408E-20</v>
      </c>
      <c r="D514">
        <v>251.7</v>
      </c>
      <c r="E514" s="3">
        <v>2.6531000000000001E-20</v>
      </c>
    </row>
    <row r="515" spans="1:5">
      <c r="A515">
        <v>251.6</v>
      </c>
      <c r="B515" s="3">
        <v>3.62044E-20</v>
      </c>
      <c r="D515">
        <v>251.8</v>
      </c>
      <c r="E515" s="3">
        <v>2.6976599999999999E-20</v>
      </c>
    </row>
    <row r="516" spans="1:5">
      <c r="A516">
        <v>251.7</v>
      </c>
      <c r="B516" s="3">
        <v>3.6650000000000001E-20</v>
      </c>
      <c r="D516">
        <v>251.9</v>
      </c>
      <c r="E516" s="3">
        <v>2.6785600000000001E-20</v>
      </c>
    </row>
    <row r="517" spans="1:5">
      <c r="A517">
        <v>251.8</v>
      </c>
      <c r="B517" s="3">
        <v>3.7159200000000002E-20</v>
      </c>
      <c r="D517">
        <v>252</v>
      </c>
      <c r="E517" s="3">
        <v>2.6912900000000001E-20</v>
      </c>
    </row>
    <row r="518" spans="1:5">
      <c r="A518">
        <v>251.9</v>
      </c>
      <c r="B518" s="3">
        <v>3.62044E-20</v>
      </c>
      <c r="D518">
        <v>252.1</v>
      </c>
      <c r="E518" s="3">
        <v>2.7294799999999999E-20</v>
      </c>
    </row>
    <row r="519" spans="1:5">
      <c r="A519">
        <v>252</v>
      </c>
      <c r="B519" s="3">
        <v>3.6522699999999998E-20</v>
      </c>
      <c r="D519">
        <v>252.2</v>
      </c>
      <c r="E519" s="3">
        <v>2.76768E-20</v>
      </c>
    </row>
    <row r="520" spans="1:5">
      <c r="A520">
        <v>252.1</v>
      </c>
      <c r="B520" s="3">
        <v>3.6713699999999999E-20</v>
      </c>
      <c r="D520">
        <v>252.3</v>
      </c>
      <c r="E520" s="3">
        <v>2.76768E-20</v>
      </c>
    </row>
    <row r="521" spans="1:5">
      <c r="A521">
        <v>252.2</v>
      </c>
      <c r="B521" s="3">
        <v>3.61408E-20</v>
      </c>
      <c r="D521">
        <v>252.4</v>
      </c>
      <c r="E521" s="3">
        <v>2.7995E-20</v>
      </c>
    </row>
    <row r="522" spans="1:5">
      <c r="A522">
        <v>252.3</v>
      </c>
      <c r="B522" s="3">
        <v>3.6013499999999997E-20</v>
      </c>
      <c r="D522">
        <v>252.5</v>
      </c>
      <c r="E522" s="3">
        <v>2.8186000000000001E-20</v>
      </c>
    </row>
    <row r="523" spans="1:5">
      <c r="A523">
        <v>252.4</v>
      </c>
      <c r="B523" s="3">
        <v>3.6268099999999997E-20</v>
      </c>
      <c r="D523">
        <v>252.6</v>
      </c>
      <c r="E523" s="3">
        <v>2.8440600000000001E-20</v>
      </c>
    </row>
    <row r="524" spans="1:5">
      <c r="A524">
        <v>252.5</v>
      </c>
      <c r="B524" s="3">
        <v>3.6650000000000001E-20</v>
      </c>
      <c r="D524">
        <v>252.7</v>
      </c>
      <c r="E524" s="3">
        <v>2.8631600000000002E-20</v>
      </c>
    </row>
    <row r="525" spans="1:5">
      <c r="A525">
        <v>252.6</v>
      </c>
      <c r="B525" s="3">
        <v>3.6904600000000001E-20</v>
      </c>
      <c r="D525">
        <v>252.8</v>
      </c>
      <c r="E525" s="3">
        <v>2.9013499999999999E-20</v>
      </c>
    </row>
    <row r="526" spans="1:5">
      <c r="A526">
        <v>252.7</v>
      </c>
      <c r="B526" s="3">
        <v>3.6904600000000001E-20</v>
      </c>
      <c r="D526">
        <v>252.9</v>
      </c>
      <c r="E526" s="3">
        <v>2.8886200000000002E-20</v>
      </c>
    </row>
    <row r="527" spans="1:5">
      <c r="A527">
        <v>252.8</v>
      </c>
      <c r="B527" s="3">
        <v>3.7222899999999999E-20</v>
      </c>
      <c r="D527">
        <v>253</v>
      </c>
      <c r="E527" s="3">
        <v>2.92681E-20</v>
      </c>
    </row>
    <row r="528" spans="1:5">
      <c r="A528">
        <v>252.9</v>
      </c>
      <c r="B528" s="3">
        <v>3.6713699999999999E-20</v>
      </c>
      <c r="D528">
        <v>253.1</v>
      </c>
      <c r="E528" s="3">
        <v>2.9713700000000001E-20</v>
      </c>
    </row>
    <row r="529" spans="1:5">
      <c r="A529">
        <v>253</v>
      </c>
      <c r="B529" s="3">
        <v>3.6522699999999998E-20</v>
      </c>
      <c r="D529">
        <v>253.2</v>
      </c>
      <c r="E529" s="3">
        <v>2.9331799999999997E-20</v>
      </c>
    </row>
    <row r="530" spans="1:5">
      <c r="A530">
        <v>253.1</v>
      </c>
      <c r="B530" s="3">
        <v>3.7159200000000002E-20</v>
      </c>
      <c r="D530">
        <v>253.3</v>
      </c>
      <c r="E530" s="3">
        <v>2.92045E-20</v>
      </c>
    </row>
    <row r="531" spans="1:5">
      <c r="A531">
        <v>253.2</v>
      </c>
      <c r="B531" s="3">
        <v>3.7095600000000002E-20</v>
      </c>
      <c r="D531">
        <v>253.4</v>
      </c>
      <c r="E531" s="3">
        <v>3.0031999999999999E-20</v>
      </c>
    </row>
    <row r="532" spans="1:5">
      <c r="A532">
        <v>253.3</v>
      </c>
      <c r="B532" s="3">
        <v>3.7222899999999999E-20</v>
      </c>
      <c r="D532">
        <v>253.5</v>
      </c>
      <c r="E532" s="3">
        <v>3.0159300000000002E-20</v>
      </c>
    </row>
    <row r="533" spans="1:5">
      <c r="A533">
        <v>253.4</v>
      </c>
      <c r="B533" s="3">
        <v>3.7031899999999998E-20</v>
      </c>
      <c r="D533">
        <v>253.6</v>
      </c>
      <c r="E533" s="3">
        <v>3.0604799999999999E-20</v>
      </c>
    </row>
    <row r="534" spans="1:5">
      <c r="A534">
        <v>253.5</v>
      </c>
      <c r="B534" s="3">
        <v>3.7350200000000002E-20</v>
      </c>
      <c r="D534">
        <v>253.7</v>
      </c>
      <c r="E534" s="3">
        <v>3.0413900000000002E-20</v>
      </c>
    </row>
    <row r="535" spans="1:5">
      <c r="A535">
        <v>253.6</v>
      </c>
      <c r="B535" s="3">
        <v>3.7031899999999998E-20</v>
      </c>
      <c r="D535">
        <v>253.8</v>
      </c>
      <c r="E535" s="3">
        <v>3.07322E-20</v>
      </c>
    </row>
    <row r="536" spans="1:5">
      <c r="A536">
        <v>253.7</v>
      </c>
      <c r="B536" s="3">
        <v>3.76685E-20</v>
      </c>
      <c r="D536">
        <v>253.9</v>
      </c>
      <c r="E536" s="3">
        <v>3.10504E-20</v>
      </c>
    </row>
    <row r="537" spans="1:5">
      <c r="A537">
        <v>253.8</v>
      </c>
      <c r="B537" s="3">
        <v>3.79867E-20</v>
      </c>
      <c r="D537">
        <v>254</v>
      </c>
      <c r="E537" s="3">
        <v>3.1305E-20</v>
      </c>
    </row>
    <row r="538" spans="1:5">
      <c r="A538">
        <v>253.9</v>
      </c>
      <c r="B538" s="3">
        <v>3.7923100000000001E-20</v>
      </c>
      <c r="D538">
        <v>254.1</v>
      </c>
      <c r="E538" s="3">
        <v>3.0859499999999997E-20</v>
      </c>
    </row>
    <row r="539" spans="1:5">
      <c r="A539">
        <v>254</v>
      </c>
      <c r="B539" s="3">
        <v>3.8050399999999998E-20</v>
      </c>
      <c r="D539">
        <v>254.2</v>
      </c>
      <c r="E539" s="3">
        <v>3.1177699999999997E-20</v>
      </c>
    </row>
    <row r="540" spans="1:5">
      <c r="A540">
        <v>254.1</v>
      </c>
      <c r="B540" s="3">
        <v>3.7859399999999997E-20</v>
      </c>
      <c r="D540">
        <v>254.3</v>
      </c>
      <c r="E540" s="3">
        <v>3.1496000000000001E-20</v>
      </c>
    </row>
    <row r="541" spans="1:5">
      <c r="A541">
        <v>254.2</v>
      </c>
      <c r="B541" s="3">
        <v>3.8114100000000001E-20</v>
      </c>
      <c r="D541">
        <v>254.4</v>
      </c>
      <c r="E541" s="3">
        <v>3.1814299999999999E-20</v>
      </c>
    </row>
    <row r="542" spans="1:5">
      <c r="A542">
        <v>254.3</v>
      </c>
      <c r="B542" s="3">
        <v>3.8877900000000002E-20</v>
      </c>
      <c r="D542">
        <v>254.5</v>
      </c>
      <c r="E542" s="3">
        <v>3.2514500000000001E-20</v>
      </c>
    </row>
    <row r="543" spans="1:5">
      <c r="A543">
        <v>254.4</v>
      </c>
      <c r="B543" s="3">
        <v>3.8559599999999998E-20</v>
      </c>
      <c r="D543">
        <v>254.6</v>
      </c>
      <c r="E543" s="3">
        <v>3.2259800000000002E-20</v>
      </c>
    </row>
    <row r="544" spans="1:5">
      <c r="A544">
        <v>254.5</v>
      </c>
      <c r="B544" s="3">
        <v>3.8559599999999998E-20</v>
      </c>
      <c r="D544">
        <v>254.7</v>
      </c>
      <c r="E544" s="3">
        <v>3.2387199999999997E-20</v>
      </c>
    </row>
    <row r="545" spans="1:5">
      <c r="A545">
        <v>254.6</v>
      </c>
      <c r="B545" s="3">
        <v>3.8432300000000001E-20</v>
      </c>
      <c r="D545">
        <v>254.8</v>
      </c>
      <c r="E545" s="3">
        <v>3.1941600000000002E-20</v>
      </c>
    </row>
    <row r="546" spans="1:5">
      <c r="A546">
        <v>254.7</v>
      </c>
      <c r="B546" s="3">
        <v>3.8877900000000002E-20</v>
      </c>
      <c r="D546">
        <v>254.9</v>
      </c>
      <c r="E546" s="3">
        <v>3.2387199999999997E-20</v>
      </c>
    </row>
    <row r="547" spans="1:5">
      <c r="A547">
        <v>254.8</v>
      </c>
      <c r="B547" s="3">
        <v>3.8304999999999998E-20</v>
      </c>
      <c r="D547">
        <v>255</v>
      </c>
      <c r="E547" s="3">
        <v>3.3150999999999998E-20</v>
      </c>
    </row>
    <row r="548" spans="1:5">
      <c r="A548">
        <v>254.9</v>
      </c>
      <c r="B548" s="3">
        <v>3.8623300000000002E-20</v>
      </c>
      <c r="D548">
        <v>255.1</v>
      </c>
      <c r="E548" s="3">
        <v>3.3214700000000002E-20</v>
      </c>
    </row>
    <row r="549" spans="1:5">
      <c r="A549">
        <v>255</v>
      </c>
      <c r="B549" s="3">
        <v>3.8559599999999998E-20</v>
      </c>
      <c r="D549">
        <v>255.2</v>
      </c>
      <c r="E549" s="3">
        <v>3.3214700000000002E-20</v>
      </c>
    </row>
    <row r="550" spans="1:5">
      <c r="A550">
        <v>255.1</v>
      </c>
      <c r="B550" s="3">
        <v>3.9323499999999997E-20</v>
      </c>
      <c r="D550">
        <v>255.3</v>
      </c>
      <c r="E550" s="3">
        <v>3.3278300000000002E-20</v>
      </c>
    </row>
    <row r="551" spans="1:5">
      <c r="A551">
        <v>255.2</v>
      </c>
      <c r="B551" s="3">
        <v>3.8750599999999999E-20</v>
      </c>
      <c r="D551">
        <v>255.4</v>
      </c>
      <c r="E551" s="3">
        <v>3.35966E-20</v>
      </c>
    </row>
    <row r="552" spans="1:5">
      <c r="A552">
        <v>255.3</v>
      </c>
      <c r="B552" s="3">
        <v>3.95144E-20</v>
      </c>
      <c r="D552">
        <v>255.5</v>
      </c>
      <c r="E552" s="3">
        <v>3.35966E-20</v>
      </c>
    </row>
    <row r="553" spans="1:5">
      <c r="A553">
        <v>255.4</v>
      </c>
      <c r="B553" s="3">
        <v>3.92598E-20</v>
      </c>
      <c r="D553">
        <v>255.6</v>
      </c>
      <c r="E553" s="3">
        <v>3.3978499999999997E-20</v>
      </c>
    </row>
    <row r="554" spans="1:5">
      <c r="A554">
        <v>255.5</v>
      </c>
      <c r="B554" s="3">
        <v>3.89416E-20</v>
      </c>
      <c r="D554">
        <v>255.7</v>
      </c>
      <c r="E554" s="3">
        <v>3.4551400000000001E-20</v>
      </c>
    </row>
    <row r="555" spans="1:5">
      <c r="A555">
        <v>255.6</v>
      </c>
      <c r="B555" s="3">
        <v>3.91962E-20</v>
      </c>
      <c r="D555">
        <v>255.8</v>
      </c>
      <c r="E555" s="3">
        <v>3.4424099999999998E-20</v>
      </c>
    </row>
    <row r="556" spans="1:5">
      <c r="A556">
        <v>255.7</v>
      </c>
      <c r="B556" s="3">
        <v>3.95144E-20</v>
      </c>
      <c r="D556">
        <v>255.9</v>
      </c>
      <c r="E556" s="3">
        <v>3.4233099999999997E-20</v>
      </c>
    </row>
    <row r="557" spans="1:5">
      <c r="A557">
        <v>255.8</v>
      </c>
      <c r="B557" s="3">
        <v>3.9705400000000001E-20</v>
      </c>
      <c r="D557">
        <v>256</v>
      </c>
      <c r="E557" s="3">
        <v>3.5315200000000002E-20</v>
      </c>
    </row>
    <row r="558" spans="1:5">
      <c r="A558">
        <v>255.9</v>
      </c>
      <c r="B558" s="3">
        <v>3.9323499999999997E-20</v>
      </c>
      <c r="D558">
        <v>256.10000000000002</v>
      </c>
      <c r="E558" s="3">
        <v>3.53789E-20</v>
      </c>
    </row>
    <row r="559" spans="1:5">
      <c r="A559">
        <v>256</v>
      </c>
      <c r="B559" s="3">
        <v>4.05329E-20</v>
      </c>
      <c r="D559">
        <v>256.2</v>
      </c>
      <c r="E559" s="3">
        <v>3.4933299999999999E-20</v>
      </c>
    </row>
    <row r="560" spans="1:5">
      <c r="A560">
        <v>256.10000000000002</v>
      </c>
      <c r="B560" s="3">
        <v>4.0151000000000002E-20</v>
      </c>
      <c r="D560">
        <v>256.3</v>
      </c>
      <c r="E560" s="3">
        <v>3.5442499999999999E-20</v>
      </c>
    </row>
    <row r="561" spans="1:5">
      <c r="A561">
        <v>256.2</v>
      </c>
      <c r="B561" s="3">
        <v>3.9832699999999998E-20</v>
      </c>
      <c r="D561">
        <v>256.39999999999998</v>
      </c>
      <c r="E561" s="3">
        <v>3.5060600000000002E-20</v>
      </c>
    </row>
    <row r="562" spans="1:5">
      <c r="A562">
        <v>256.3</v>
      </c>
      <c r="B562" s="3">
        <v>4.0660200000000003E-20</v>
      </c>
      <c r="D562">
        <v>256.5</v>
      </c>
      <c r="E562" s="3">
        <v>3.6079100000000001E-20</v>
      </c>
    </row>
    <row r="563" spans="1:5">
      <c r="A563">
        <v>256.39999999999998</v>
      </c>
      <c r="B563" s="3">
        <v>3.9705400000000001E-20</v>
      </c>
      <c r="D563">
        <v>256.60000000000002</v>
      </c>
      <c r="E563" s="3">
        <v>3.5506199999999997E-20</v>
      </c>
    </row>
    <row r="564" spans="1:5">
      <c r="A564">
        <v>256.5</v>
      </c>
      <c r="B564" s="3">
        <v>4.0087299999999998E-20</v>
      </c>
      <c r="D564">
        <v>256.7</v>
      </c>
      <c r="E564" s="3">
        <v>3.6397399999999999E-20</v>
      </c>
    </row>
    <row r="565" spans="1:5">
      <c r="A565">
        <v>256.60000000000002</v>
      </c>
      <c r="B565" s="3">
        <v>4.0214600000000002E-20</v>
      </c>
      <c r="D565">
        <v>256.8</v>
      </c>
      <c r="E565" s="3">
        <v>3.6460999999999999E-20</v>
      </c>
    </row>
    <row r="566" spans="1:5">
      <c r="A566">
        <v>256.7</v>
      </c>
      <c r="B566" s="3">
        <v>4.0596599999999997E-20</v>
      </c>
      <c r="D566">
        <v>256.89999999999998</v>
      </c>
      <c r="E566" s="3">
        <v>3.5824500000000001E-20</v>
      </c>
    </row>
    <row r="567" spans="1:5">
      <c r="A567">
        <v>256.8</v>
      </c>
      <c r="B567" s="3">
        <v>4.05329E-20</v>
      </c>
      <c r="D567">
        <v>257</v>
      </c>
      <c r="E567" s="3">
        <v>3.6715599999999999E-20</v>
      </c>
    </row>
    <row r="568" spans="1:5">
      <c r="A568">
        <v>256.89999999999998</v>
      </c>
      <c r="B568" s="3">
        <v>4.0214600000000002E-20</v>
      </c>
      <c r="D568">
        <v>257.10000000000002</v>
      </c>
      <c r="E568" s="3">
        <v>3.6142700000000001E-20</v>
      </c>
    </row>
    <row r="569" spans="1:5">
      <c r="A569">
        <v>257</v>
      </c>
      <c r="B569" s="3">
        <v>4.1169399999999997E-20</v>
      </c>
      <c r="D569">
        <v>257.2</v>
      </c>
      <c r="E569" s="3">
        <v>3.7097600000000001E-20</v>
      </c>
    </row>
    <row r="570" spans="1:5">
      <c r="A570">
        <v>257.10000000000002</v>
      </c>
      <c r="B570" s="3">
        <v>4.0405600000000002E-20</v>
      </c>
      <c r="D570">
        <v>257.3</v>
      </c>
      <c r="E570" s="3">
        <v>3.69066E-20</v>
      </c>
    </row>
    <row r="571" spans="1:5">
      <c r="A571">
        <v>257.2</v>
      </c>
      <c r="B571" s="3">
        <v>4.1487700000000001E-20</v>
      </c>
      <c r="D571">
        <v>257.39999999999998</v>
      </c>
      <c r="E571" s="3">
        <v>3.69066E-20</v>
      </c>
    </row>
    <row r="572" spans="1:5">
      <c r="A572">
        <v>257.3</v>
      </c>
      <c r="B572" s="3">
        <v>4.0851199999999998E-20</v>
      </c>
      <c r="D572">
        <v>257.5</v>
      </c>
      <c r="E572" s="3">
        <v>3.7224899999999998E-20</v>
      </c>
    </row>
    <row r="573" spans="1:5">
      <c r="A573">
        <v>257.39999999999998</v>
      </c>
      <c r="B573" s="3">
        <v>4.0596599999999997E-20</v>
      </c>
      <c r="D573">
        <v>257.60000000000002</v>
      </c>
      <c r="E573" s="3">
        <v>3.8307000000000003E-20</v>
      </c>
    </row>
    <row r="574" spans="1:5">
      <c r="A574">
        <v>257.5</v>
      </c>
      <c r="B574" s="3">
        <v>4.1169399999999997E-20</v>
      </c>
      <c r="D574">
        <v>257.7</v>
      </c>
      <c r="E574" s="3">
        <v>3.7925099999999999E-20</v>
      </c>
    </row>
    <row r="575" spans="1:5">
      <c r="A575">
        <v>257.60000000000002</v>
      </c>
      <c r="B575" s="3">
        <v>4.1551399999999999E-20</v>
      </c>
      <c r="D575">
        <v>257.8</v>
      </c>
      <c r="E575" s="3">
        <v>3.7988699999999999E-20</v>
      </c>
    </row>
    <row r="576" spans="1:5">
      <c r="A576">
        <v>257.7</v>
      </c>
      <c r="B576" s="3">
        <v>4.1742300000000002E-20</v>
      </c>
      <c r="D576">
        <v>257.89999999999998</v>
      </c>
      <c r="E576" s="3">
        <v>3.8943500000000001E-20</v>
      </c>
    </row>
    <row r="577" spans="1:5">
      <c r="A577">
        <v>257.8</v>
      </c>
      <c r="B577" s="3">
        <v>4.23152E-20</v>
      </c>
      <c r="D577">
        <v>258</v>
      </c>
      <c r="E577" s="3">
        <v>3.8243299999999999E-20</v>
      </c>
    </row>
    <row r="578" spans="1:5">
      <c r="A578">
        <v>257.89999999999998</v>
      </c>
      <c r="B578" s="3">
        <v>4.1742300000000002E-20</v>
      </c>
      <c r="D578">
        <v>258.10000000000002</v>
      </c>
      <c r="E578" s="3">
        <v>3.86889E-20</v>
      </c>
    </row>
    <row r="579" spans="1:5">
      <c r="A579">
        <v>258</v>
      </c>
      <c r="B579" s="3">
        <v>4.1805999999999999E-20</v>
      </c>
      <c r="D579">
        <v>258.2</v>
      </c>
      <c r="E579" s="3">
        <v>3.8561599999999997E-20</v>
      </c>
    </row>
    <row r="580" spans="1:5">
      <c r="A580">
        <v>258.10000000000002</v>
      </c>
      <c r="B580" s="3">
        <v>4.1933300000000002E-20</v>
      </c>
      <c r="D580">
        <v>258.3</v>
      </c>
      <c r="E580" s="3">
        <v>3.9325399999999998E-20</v>
      </c>
    </row>
    <row r="581" spans="1:5">
      <c r="A581">
        <v>258.2</v>
      </c>
      <c r="B581" s="3">
        <v>4.1869599999999999E-20</v>
      </c>
      <c r="D581">
        <v>258.39999999999998</v>
      </c>
      <c r="E581" s="3">
        <v>3.9134500000000001E-20</v>
      </c>
    </row>
    <row r="582" spans="1:5">
      <c r="A582">
        <v>258.3</v>
      </c>
      <c r="B582" s="3">
        <v>4.2824499999999999E-20</v>
      </c>
      <c r="D582">
        <v>258.5</v>
      </c>
      <c r="E582" s="3">
        <v>3.97074E-20</v>
      </c>
    </row>
    <row r="583" spans="1:5">
      <c r="A583">
        <v>258.39999999999998</v>
      </c>
      <c r="B583" s="3">
        <v>4.23152E-20</v>
      </c>
      <c r="D583">
        <v>258.60000000000002</v>
      </c>
      <c r="E583" s="3">
        <v>3.9325399999999998E-20</v>
      </c>
    </row>
    <row r="584" spans="1:5">
      <c r="A584">
        <v>258.5</v>
      </c>
      <c r="B584" s="3">
        <v>4.2888099999999998E-20</v>
      </c>
      <c r="D584">
        <v>258.7</v>
      </c>
      <c r="E584" s="3">
        <v>3.9452700000000001E-20</v>
      </c>
    </row>
    <row r="585" spans="1:5">
      <c r="A585">
        <v>258.60000000000002</v>
      </c>
      <c r="B585" s="3">
        <v>4.25698E-20</v>
      </c>
      <c r="D585">
        <v>258.8</v>
      </c>
      <c r="E585" s="3">
        <v>4.0662200000000001E-20</v>
      </c>
    </row>
    <row r="586" spans="1:5">
      <c r="A586">
        <v>258.7</v>
      </c>
      <c r="B586" s="3">
        <v>4.2888099999999998E-20</v>
      </c>
      <c r="D586">
        <v>258.89999999999998</v>
      </c>
      <c r="E586" s="3">
        <v>3.9962E-20</v>
      </c>
    </row>
    <row r="587" spans="1:5">
      <c r="A587">
        <v>258.8</v>
      </c>
      <c r="B587" s="3">
        <v>4.3397299999999999E-20</v>
      </c>
      <c r="D587">
        <v>259</v>
      </c>
      <c r="E587" s="3">
        <v>4.0089299999999997E-20</v>
      </c>
    </row>
    <row r="588" spans="1:5">
      <c r="A588">
        <v>258.89999999999998</v>
      </c>
      <c r="B588" s="3">
        <v>4.3079099999999999E-20</v>
      </c>
      <c r="D588">
        <v>259.10000000000002</v>
      </c>
      <c r="E588" s="3">
        <v>4.0725800000000001E-20</v>
      </c>
    </row>
    <row r="589" spans="1:5">
      <c r="A589">
        <v>259</v>
      </c>
      <c r="B589" s="3">
        <v>4.3206400000000002E-20</v>
      </c>
      <c r="D589">
        <v>259.2</v>
      </c>
      <c r="E589" s="3">
        <v>4.0980400000000001E-20</v>
      </c>
    </row>
    <row r="590" spans="1:5">
      <c r="A590">
        <v>259.10000000000002</v>
      </c>
      <c r="B590" s="3">
        <v>4.3397299999999999E-20</v>
      </c>
      <c r="D590">
        <v>259.3</v>
      </c>
      <c r="E590" s="3">
        <v>4.1553299999999999E-20</v>
      </c>
    </row>
    <row r="591" spans="1:5">
      <c r="A591">
        <v>259.2</v>
      </c>
      <c r="B591" s="3">
        <v>4.3206400000000002E-20</v>
      </c>
      <c r="D591">
        <v>259.39999999999998</v>
      </c>
      <c r="E591" s="3">
        <v>4.1426000000000002E-20</v>
      </c>
    </row>
    <row r="592" spans="1:5">
      <c r="A592">
        <v>259.3</v>
      </c>
      <c r="B592" s="3">
        <v>4.40975E-20</v>
      </c>
      <c r="D592">
        <v>259.5</v>
      </c>
      <c r="E592" s="3">
        <v>4.1616999999999997E-20</v>
      </c>
    </row>
    <row r="593" spans="1:5">
      <c r="A593">
        <v>259.39999999999998</v>
      </c>
      <c r="B593" s="3">
        <v>4.3906599999999998E-20</v>
      </c>
      <c r="D593">
        <v>259.60000000000002</v>
      </c>
      <c r="E593" s="3">
        <v>4.1871599999999997E-20</v>
      </c>
    </row>
    <row r="594" spans="1:5">
      <c r="A594">
        <v>259.5</v>
      </c>
      <c r="B594" s="3">
        <v>4.4352100000000001E-20</v>
      </c>
      <c r="D594">
        <v>259.7</v>
      </c>
      <c r="E594" s="3">
        <v>4.1044099999999999E-20</v>
      </c>
    </row>
    <row r="595" spans="1:5">
      <c r="A595">
        <v>259.60000000000002</v>
      </c>
      <c r="B595" s="3">
        <v>4.3906599999999998E-20</v>
      </c>
      <c r="D595">
        <v>259.8</v>
      </c>
      <c r="E595" s="3">
        <v>4.1616999999999997E-20</v>
      </c>
    </row>
    <row r="596" spans="1:5">
      <c r="A596">
        <v>259.7</v>
      </c>
      <c r="B596" s="3">
        <v>4.3651999999999997E-20</v>
      </c>
      <c r="D596">
        <v>259.89999999999998</v>
      </c>
      <c r="E596" s="3">
        <v>4.2953700000000002E-20</v>
      </c>
    </row>
    <row r="597" spans="1:5">
      <c r="A597">
        <v>259.8</v>
      </c>
      <c r="B597" s="3">
        <v>4.4479500000000002E-20</v>
      </c>
      <c r="D597">
        <v>260</v>
      </c>
      <c r="E597" s="3">
        <v>4.2890100000000003E-20</v>
      </c>
    </row>
    <row r="598" spans="1:5">
      <c r="A598">
        <v>259.89999999999998</v>
      </c>
      <c r="B598" s="3">
        <v>4.4479500000000002E-20</v>
      </c>
      <c r="D598">
        <v>260.10000000000002</v>
      </c>
      <c r="E598" s="3">
        <v>4.2699100000000002E-20</v>
      </c>
    </row>
    <row r="599" spans="1:5">
      <c r="A599">
        <v>260</v>
      </c>
      <c r="B599" s="3">
        <v>4.4924999999999999E-20</v>
      </c>
      <c r="D599">
        <v>260.2</v>
      </c>
      <c r="E599" s="3">
        <v>4.2189900000000001E-20</v>
      </c>
    </row>
    <row r="600" spans="1:5">
      <c r="A600">
        <v>260.10000000000002</v>
      </c>
      <c r="B600" s="3">
        <v>4.4670399999999998E-20</v>
      </c>
      <c r="D600">
        <v>260.3</v>
      </c>
      <c r="E600" s="3">
        <v>4.3972200000000002E-20</v>
      </c>
    </row>
    <row r="601" spans="1:5">
      <c r="A601">
        <v>260.2</v>
      </c>
      <c r="B601" s="3">
        <v>4.4606799999999999E-20</v>
      </c>
      <c r="D601">
        <v>260.39999999999998</v>
      </c>
      <c r="E601" s="3">
        <v>4.33356E-20</v>
      </c>
    </row>
    <row r="602" spans="1:5">
      <c r="A602">
        <v>260.3</v>
      </c>
      <c r="B602" s="3">
        <v>4.5179699999999997E-20</v>
      </c>
      <c r="D602">
        <v>260.5</v>
      </c>
      <c r="E602" s="3">
        <v>4.3144699999999997E-20</v>
      </c>
    </row>
    <row r="603" spans="1:5">
      <c r="A603">
        <v>260.39999999999998</v>
      </c>
      <c r="B603" s="3">
        <v>4.4543100000000001E-20</v>
      </c>
      <c r="D603">
        <v>260.60000000000002</v>
      </c>
      <c r="E603" s="3">
        <v>4.3717600000000001E-20</v>
      </c>
    </row>
    <row r="604" spans="1:5">
      <c r="A604">
        <v>260.5</v>
      </c>
      <c r="B604" s="3">
        <v>4.4415799999999998E-20</v>
      </c>
      <c r="D604">
        <v>260.7</v>
      </c>
      <c r="E604" s="3">
        <v>4.3144699999999997E-20</v>
      </c>
    </row>
    <row r="605" spans="1:5">
      <c r="A605">
        <v>260.60000000000002</v>
      </c>
      <c r="B605" s="3">
        <v>4.5879800000000001E-20</v>
      </c>
      <c r="D605">
        <v>260.8</v>
      </c>
      <c r="E605" s="3">
        <v>4.4354099999999999E-20</v>
      </c>
    </row>
    <row r="606" spans="1:5">
      <c r="A606">
        <v>260.7</v>
      </c>
      <c r="B606" s="3">
        <v>4.5879800000000001E-20</v>
      </c>
      <c r="D606">
        <v>260.89999999999998</v>
      </c>
      <c r="E606" s="3">
        <v>4.4481400000000002E-20</v>
      </c>
    </row>
    <row r="607" spans="1:5">
      <c r="A607">
        <v>260.8</v>
      </c>
      <c r="B607" s="3">
        <v>4.5179699999999997E-20</v>
      </c>
      <c r="D607">
        <v>261</v>
      </c>
      <c r="E607" s="3">
        <v>4.48633E-20</v>
      </c>
    </row>
    <row r="608" spans="1:5">
      <c r="A608">
        <v>260.89999999999998</v>
      </c>
      <c r="B608" s="3">
        <v>4.5752499999999997E-20</v>
      </c>
      <c r="D608">
        <v>261.10000000000002</v>
      </c>
      <c r="E608" s="3">
        <v>4.4226800000000002E-20</v>
      </c>
    </row>
    <row r="609" spans="1:5">
      <c r="A609">
        <v>261</v>
      </c>
      <c r="B609" s="3">
        <v>4.6771000000000003E-20</v>
      </c>
      <c r="D609">
        <v>261.2</v>
      </c>
      <c r="E609" s="3">
        <v>4.5181599999999998E-20</v>
      </c>
    </row>
    <row r="610" spans="1:5">
      <c r="A610">
        <v>261.10000000000002</v>
      </c>
      <c r="B610" s="3">
        <v>4.6261800000000002E-20</v>
      </c>
      <c r="D610">
        <v>261.3</v>
      </c>
      <c r="E610" s="3">
        <v>4.5308900000000001E-20</v>
      </c>
    </row>
    <row r="611" spans="1:5">
      <c r="A611">
        <v>261.2</v>
      </c>
      <c r="B611" s="3">
        <v>4.6452699999999999E-20</v>
      </c>
      <c r="D611">
        <v>261.39999999999998</v>
      </c>
      <c r="E611" s="3">
        <v>4.5181599999999998E-20</v>
      </c>
    </row>
    <row r="612" spans="1:5">
      <c r="A612">
        <v>261.3</v>
      </c>
      <c r="B612" s="3">
        <v>4.5816200000000001E-20</v>
      </c>
      <c r="D612">
        <v>261.5</v>
      </c>
      <c r="E612" s="3">
        <v>4.5054300000000001E-20</v>
      </c>
    </row>
    <row r="613" spans="1:5">
      <c r="A613">
        <v>261.39999999999998</v>
      </c>
      <c r="B613" s="3">
        <v>4.7089300000000001E-20</v>
      </c>
      <c r="D613">
        <v>261.60000000000002</v>
      </c>
      <c r="E613" s="3">
        <v>4.6009100000000002E-20</v>
      </c>
    </row>
    <row r="614" spans="1:5">
      <c r="A614">
        <v>261.5</v>
      </c>
      <c r="B614" s="3">
        <v>4.68983E-20</v>
      </c>
      <c r="D614">
        <v>261.7</v>
      </c>
      <c r="E614" s="3">
        <v>4.5117999999999998E-20</v>
      </c>
    </row>
    <row r="615" spans="1:5">
      <c r="A615">
        <v>261.60000000000002</v>
      </c>
      <c r="B615" s="3">
        <v>4.7089300000000001E-20</v>
      </c>
      <c r="D615">
        <v>261.8</v>
      </c>
      <c r="E615" s="3">
        <v>4.5627199999999999E-20</v>
      </c>
    </row>
    <row r="616" spans="1:5">
      <c r="A616">
        <v>261.7</v>
      </c>
      <c r="B616" s="3">
        <v>4.7916799999999999E-20</v>
      </c>
      <c r="D616">
        <v>261.89999999999998</v>
      </c>
      <c r="E616" s="3">
        <v>4.60728E-20</v>
      </c>
    </row>
    <row r="617" spans="1:5">
      <c r="A617">
        <v>261.8</v>
      </c>
      <c r="B617" s="3">
        <v>4.7407500000000001E-20</v>
      </c>
      <c r="D617">
        <v>262</v>
      </c>
      <c r="E617" s="3">
        <v>4.6009100000000002E-20</v>
      </c>
    </row>
    <row r="618" spans="1:5">
      <c r="A618">
        <v>261.89999999999998</v>
      </c>
      <c r="B618" s="3">
        <v>4.7216599999999998E-20</v>
      </c>
      <c r="D618">
        <v>262.10000000000002</v>
      </c>
      <c r="E618" s="3">
        <v>4.6709299999999998E-20</v>
      </c>
    </row>
    <row r="619" spans="1:5">
      <c r="A619">
        <v>262</v>
      </c>
      <c r="B619" s="3">
        <v>4.7916799999999999E-20</v>
      </c>
      <c r="D619">
        <v>262.2</v>
      </c>
      <c r="E619" s="3">
        <v>4.6836600000000001E-20</v>
      </c>
    </row>
    <row r="620" spans="1:5">
      <c r="A620">
        <v>262.10000000000002</v>
      </c>
      <c r="B620" s="3">
        <v>4.8044100000000002E-20</v>
      </c>
      <c r="D620">
        <v>262.3</v>
      </c>
      <c r="E620" s="3">
        <v>4.60728E-20</v>
      </c>
    </row>
    <row r="621" spans="1:5">
      <c r="A621">
        <v>262.2</v>
      </c>
      <c r="B621" s="3">
        <v>4.8234999999999999E-20</v>
      </c>
      <c r="D621">
        <v>262.39999999999998</v>
      </c>
      <c r="E621" s="3">
        <v>4.6582000000000001E-20</v>
      </c>
    </row>
    <row r="622" spans="1:5">
      <c r="A622">
        <v>262.3</v>
      </c>
      <c r="B622" s="3">
        <v>4.8553299999999997E-20</v>
      </c>
      <c r="D622">
        <v>262.5</v>
      </c>
      <c r="E622" s="3">
        <v>4.7154899999999999E-20</v>
      </c>
    </row>
    <row r="623" spans="1:5">
      <c r="A623">
        <v>262.39999999999998</v>
      </c>
      <c r="B623" s="3">
        <v>4.81714E-20</v>
      </c>
      <c r="D623">
        <v>262.60000000000002</v>
      </c>
      <c r="E623" s="3">
        <v>4.76641E-20</v>
      </c>
    </row>
    <row r="624" spans="1:5">
      <c r="A624">
        <v>262.5</v>
      </c>
      <c r="B624" s="3">
        <v>4.7916799999999999E-20</v>
      </c>
      <c r="D624">
        <v>262.7</v>
      </c>
      <c r="E624" s="3">
        <v>4.7282200000000002E-20</v>
      </c>
    </row>
    <row r="625" spans="1:5">
      <c r="A625">
        <v>262.60000000000002</v>
      </c>
      <c r="B625" s="3">
        <v>4.8553299999999997E-20</v>
      </c>
      <c r="D625">
        <v>262.8</v>
      </c>
      <c r="E625" s="3">
        <v>4.7027600000000002E-20</v>
      </c>
    </row>
    <row r="626" spans="1:5">
      <c r="A626">
        <v>262.7</v>
      </c>
      <c r="B626" s="3">
        <v>4.8489699999999998E-20</v>
      </c>
      <c r="D626">
        <v>262.89999999999998</v>
      </c>
      <c r="E626" s="3">
        <v>4.78551E-20</v>
      </c>
    </row>
    <row r="627" spans="1:5">
      <c r="A627">
        <v>262.8</v>
      </c>
      <c r="B627" s="3">
        <v>4.9317200000000002E-20</v>
      </c>
      <c r="D627">
        <v>263</v>
      </c>
      <c r="E627" s="3">
        <v>4.7154899999999999E-20</v>
      </c>
    </row>
    <row r="628" spans="1:5">
      <c r="A628">
        <v>262.89999999999998</v>
      </c>
      <c r="B628" s="3">
        <v>4.9762699999999999E-20</v>
      </c>
      <c r="D628">
        <v>263.10000000000002</v>
      </c>
      <c r="E628" s="3">
        <v>4.7982399999999997E-20</v>
      </c>
    </row>
    <row r="629" spans="1:5">
      <c r="A629">
        <v>263</v>
      </c>
      <c r="B629" s="3">
        <v>4.8998899999999998E-20</v>
      </c>
      <c r="D629">
        <v>263.2</v>
      </c>
      <c r="E629" s="3">
        <v>4.76641E-20</v>
      </c>
    </row>
    <row r="630" spans="1:5">
      <c r="A630">
        <v>263.10000000000002</v>
      </c>
      <c r="B630" s="3">
        <v>4.9444499999999999E-20</v>
      </c>
      <c r="D630">
        <v>263.3</v>
      </c>
      <c r="E630" s="3">
        <v>4.81733E-20</v>
      </c>
    </row>
    <row r="631" spans="1:5">
      <c r="A631">
        <v>263.2</v>
      </c>
      <c r="B631" s="3">
        <v>4.9189899999999999E-20</v>
      </c>
      <c r="D631">
        <v>263.39999999999998</v>
      </c>
      <c r="E631" s="3">
        <v>4.9064500000000002E-20</v>
      </c>
    </row>
    <row r="632" spans="1:5">
      <c r="A632">
        <v>263.3</v>
      </c>
      <c r="B632" s="3">
        <v>5.0017399999999998E-20</v>
      </c>
      <c r="D632">
        <v>263.5</v>
      </c>
      <c r="E632" s="3">
        <v>4.8746199999999998E-20</v>
      </c>
    </row>
    <row r="633" spans="1:5">
      <c r="A633">
        <v>263.39999999999998</v>
      </c>
      <c r="B633" s="3">
        <v>5.0844900000000002E-20</v>
      </c>
      <c r="D633">
        <v>263.60000000000002</v>
      </c>
      <c r="E633" s="3">
        <v>4.8491599999999998E-20</v>
      </c>
    </row>
    <row r="634" spans="1:5">
      <c r="A634">
        <v>263.5</v>
      </c>
      <c r="B634" s="3">
        <v>5.0462900000000001E-20</v>
      </c>
      <c r="D634">
        <v>263.7</v>
      </c>
      <c r="E634" s="3">
        <v>4.9000799999999999E-20</v>
      </c>
    </row>
    <row r="635" spans="1:5">
      <c r="A635">
        <v>263.60000000000002</v>
      </c>
      <c r="B635" s="3">
        <v>5.0717500000000001E-20</v>
      </c>
      <c r="D635">
        <v>263.8</v>
      </c>
      <c r="E635" s="3">
        <v>4.93828E-20</v>
      </c>
    </row>
    <row r="636" spans="1:5">
      <c r="A636">
        <v>263.7</v>
      </c>
      <c r="B636" s="3">
        <v>5.0399300000000001E-20</v>
      </c>
      <c r="D636">
        <v>263.89999999999998</v>
      </c>
      <c r="E636" s="3">
        <v>4.9064500000000002E-20</v>
      </c>
    </row>
    <row r="637" spans="1:5">
      <c r="A637">
        <v>263.8</v>
      </c>
      <c r="B637" s="3">
        <v>5.0781199999999999E-20</v>
      </c>
      <c r="D637">
        <v>264</v>
      </c>
      <c r="E637" s="3">
        <v>5.0337600000000002E-20</v>
      </c>
    </row>
    <row r="638" spans="1:5">
      <c r="A638">
        <v>263.89999999999998</v>
      </c>
      <c r="B638" s="3">
        <v>5.1354100000000003E-20</v>
      </c>
      <c r="D638">
        <v>264.10000000000002</v>
      </c>
      <c r="E638" s="3">
        <v>4.9764699999999998E-20</v>
      </c>
    </row>
    <row r="639" spans="1:5">
      <c r="A639">
        <v>264</v>
      </c>
      <c r="B639" s="3">
        <v>5.0844900000000002E-20</v>
      </c>
      <c r="D639">
        <v>264.2</v>
      </c>
      <c r="E639" s="3">
        <v>5.0401200000000002E-20</v>
      </c>
    </row>
    <row r="640" spans="1:5">
      <c r="A640">
        <v>264.10000000000002</v>
      </c>
      <c r="B640" s="3">
        <v>5.1799699999999998E-20</v>
      </c>
      <c r="D640">
        <v>264.3</v>
      </c>
      <c r="E640" s="3">
        <v>4.9955699999999999E-20</v>
      </c>
    </row>
    <row r="641" spans="1:5">
      <c r="A641">
        <v>264.2</v>
      </c>
      <c r="B641" s="3">
        <v>5.1672400000000001E-20</v>
      </c>
      <c r="D641">
        <v>264.39999999999998</v>
      </c>
      <c r="E641" s="3">
        <v>4.9510099999999997E-20</v>
      </c>
    </row>
    <row r="642" spans="1:5">
      <c r="A642">
        <v>264.3</v>
      </c>
      <c r="B642" s="3">
        <v>5.1863299999999997E-20</v>
      </c>
      <c r="D642">
        <v>264.5</v>
      </c>
      <c r="E642" s="3">
        <v>5.0273899999999998E-20</v>
      </c>
    </row>
    <row r="643" spans="1:5">
      <c r="A643">
        <v>264.39999999999998</v>
      </c>
      <c r="B643" s="3">
        <v>5.2372600000000002E-20</v>
      </c>
      <c r="D643">
        <v>264.60000000000002</v>
      </c>
      <c r="E643" s="3">
        <v>5.07195E-20</v>
      </c>
    </row>
    <row r="644" spans="1:5">
      <c r="A644">
        <v>264.5</v>
      </c>
      <c r="B644" s="3">
        <v>5.2372600000000002E-20</v>
      </c>
      <c r="D644">
        <v>264.7</v>
      </c>
      <c r="E644" s="3">
        <v>5.1292399999999998E-20</v>
      </c>
    </row>
    <row r="645" spans="1:5">
      <c r="A645">
        <v>264.60000000000002</v>
      </c>
      <c r="B645" s="3">
        <v>5.2117899999999998E-20</v>
      </c>
      <c r="D645">
        <v>264.8</v>
      </c>
      <c r="E645" s="3">
        <v>5.1037799999999997E-20</v>
      </c>
    </row>
    <row r="646" spans="1:5">
      <c r="A646">
        <v>264.7</v>
      </c>
      <c r="B646" s="3">
        <v>5.2690800000000002E-20</v>
      </c>
      <c r="D646">
        <v>264.89999999999998</v>
      </c>
      <c r="E646" s="3">
        <v>5.0783199999999997E-20</v>
      </c>
    </row>
    <row r="647" spans="1:5">
      <c r="A647">
        <v>264.8</v>
      </c>
      <c r="B647" s="3">
        <v>5.30091E-20</v>
      </c>
      <c r="D647">
        <v>265</v>
      </c>
      <c r="E647" s="3">
        <v>5.2119900000000002E-20</v>
      </c>
    </row>
    <row r="648" spans="1:5">
      <c r="A648">
        <v>264.89999999999998</v>
      </c>
      <c r="B648" s="3">
        <v>5.3200100000000001E-20</v>
      </c>
      <c r="D648">
        <v>265.10000000000002</v>
      </c>
      <c r="E648" s="3">
        <v>5.1419700000000001E-20</v>
      </c>
    </row>
    <row r="649" spans="1:5">
      <c r="A649">
        <v>265</v>
      </c>
      <c r="B649" s="3">
        <v>5.2690800000000002E-20</v>
      </c>
      <c r="D649">
        <v>265.2</v>
      </c>
      <c r="E649" s="3">
        <v>5.1355999999999997E-20</v>
      </c>
    </row>
    <row r="650" spans="1:5">
      <c r="A650">
        <v>265.10000000000002</v>
      </c>
      <c r="B650" s="3">
        <v>5.3581999999999998E-20</v>
      </c>
      <c r="D650">
        <v>265.3</v>
      </c>
      <c r="E650" s="3">
        <v>5.2183500000000002E-20</v>
      </c>
    </row>
    <row r="651" spans="1:5">
      <c r="A651">
        <v>265.2</v>
      </c>
      <c r="B651" s="3">
        <v>5.3200100000000001E-20</v>
      </c>
      <c r="D651">
        <v>265.39999999999998</v>
      </c>
      <c r="E651" s="3">
        <v>5.22472E-20</v>
      </c>
    </row>
    <row r="652" spans="1:5">
      <c r="A652">
        <v>265.3</v>
      </c>
      <c r="B652" s="3">
        <v>5.45368E-20</v>
      </c>
      <c r="D652">
        <v>265.5</v>
      </c>
      <c r="E652" s="3">
        <v>5.2629099999999997E-20</v>
      </c>
    </row>
    <row r="653" spans="1:5">
      <c r="A653">
        <v>265.39999999999998</v>
      </c>
      <c r="B653" s="3">
        <v>5.4091199999999999E-20</v>
      </c>
      <c r="D653">
        <v>265.60000000000002</v>
      </c>
      <c r="E653" s="3">
        <v>5.24382E-20</v>
      </c>
    </row>
    <row r="654" spans="1:5">
      <c r="A654">
        <v>265.5</v>
      </c>
      <c r="B654" s="3">
        <v>5.3836599999999999E-20</v>
      </c>
      <c r="D654">
        <v>265.7</v>
      </c>
      <c r="E654" s="3">
        <v>5.1865300000000002E-20</v>
      </c>
    </row>
    <row r="655" spans="1:5">
      <c r="A655">
        <v>265.60000000000002</v>
      </c>
      <c r="B655" s="3">
        <v>5.4282200000000006E-20</v>
      </c>
      <c r="D655">
        <v>265.8</v>
      </c>
      <c r="E655" s="3">
        <v>5.2820099999999998E-20</v>
      </c>
    </row>
    <row r="656" spans="1:5">
      <c r="A656">
        <v>265.7</v>
      </c>
      <c r="B656" s="3">
        <v>5.4091199999999999E-20</v>
      </c>
      <c r="D656">
        <v>265.89999999999998</v>
      </c>
      <c r="E656" s="3">
        <v>5.3265699999999999E-20</v>
      </c>
    </row>
    <row r="657" spans="1:5">
      <c r="A657">
        <v>265.8</v>
      </c>
      <c r="B657" s="3">
        <v>5.3709300000000001E-20</v>
      </c>
      <c r="D657">
        <v>266</v>
      </c>
      <c r="E657" s="3">
        <v>5.3074699999999998E-20</v>
      </c>
    </row>
    <row r="658" spans="1:5">
      <c r="A658">
        <v>265.89999999999998</v>
      </c>
      <c r="B658" s="3">
        <v>5.4409499999999997E-20</v>
      </c>
      <c r="D658">
        <v>266.10000000000002</v>
      </c>
      <c r="E658" s="3">
        <v>5.3329299999999998E-20</v>
      </c>
    </row>
    <row r="659" spans="1:5">
      <c r="A659">
        <v>266</v>
      </c>
      <c r="B659" s="3">
        <v>5.5109700000000004E-20</v>
      </c>
      <c r="D659">
        <v>266.2</v>
      </c>
      <c r="E659" s="3">
        <v>5.3902200000000003E-20</v>
      </c>
    </row>
    <row r="660" spans="1:5">
      <c r="A660">
        <v>266.10000000000002</v>
      </c>
      <c r="B660" s="3">
        <v>5.4982400000000001E-20</v>
      </c>
      <c r="D660">
        <v>266.3</v>
      </c>
      <c r="E660" s="3">
        <v>5.3393000000000002E-20</v>
      </c>
    </row>
    <row r="661" spans="1:5">
      <c r="A661">
        <v>266.2</v>
      </c>
      <c r="B661" s="3">
        <v>5.5364299999999999E-20</v>
      </c>
      <c r="D661">
        <v>266.39999999999998</v>
      </c>
      <c r="E661" s="3">
        <v>5.4666100000000002E-20</v>
      </c>
    </row>
    <row r="662" spans="1:5">
      <c r="A662">
        <v>266.3</v>
      </c>
      <c r="B662" s="3">
        <v>5.6064499999999994E-20</v>
      </c>
      <c r="D662">
        <v>266.5</v>
      </c>
      <c r="E662" s="3">
        <v>5.3711200000000002E-20</v>
      </c>
    </row>
    <row r="663" spans="1:5">
      <c r="A663">
        <v>266.39999999999998</v>
      </c>
      <c r="B663" s="3">
        <v>5.5618900000000005E-20</v>
      </c>
      <c r="D663">
        <v>266.60000000000002</v>
      </c>
      <c r="E663" s="3">
        <v>5.3583899999999999E-20</v>
      </c>
    </row>
    <row r="664" spans="1:5">
      <c r="A664">
        <v>266.5</v>
      </c>
      <c r="B664" s="3">
        <v>5.4855099999999998E-20</v>
      </c>
      <c r="D664">
        <v>266.7</v>
      </c>
      <c r="E664" s="3">
        <v>5.5302600000000006E-20</v>
      </c>
    </row>
    <row r="665" spans="1:5">
      <c r="A665">
        <v>266.60000000000002</v>
      </c>
      <c r="B665" s="3">
        <v>5.5746199999999996E-20</v>
      </c>
      <c r="D665">
        <v>266.8</v>
      </c>
      <c r="E665" s="3">
        <v>5.5111599999999999E-20</v>
      </c>
    </row>
    <row r="666" spans="1:5">
      <c r="A666">
        <v>266.7</v>
      </c>
      <c r="B666" s="3">
        <v>5.5873499999999999E-20</v>
      </c>
      <c r="D666">
        <v>266.89999999999998</v>
      </c>
      <c r="E666" s="3">
        <v>5.4602399999999998E-20</v>
      </c>
    </row>
    <row r="667" spans="1:5">
      <c r="A667">
        <v>266.8</v>
      </c>
      <c r="B667" s="3">
        <v>5.6000800000000002E-20</v>
      </c>
      <c r="D667">
        <v>267</v>
      </c>
      <c r="E667" s="3">
        <v>5.4857000000000004E-20</v>
      </c>
    </row>
    <row r="668" spans="1:5">
      <c r="A668">
        <v>266.89999999999998</v>
      </c>
      <c r="B668" s="3">
        <v>5.5555300000000005E-20</v>
      </c>
      <c r="D668">
        <v>267.10000000000002</v>
      </c>
      <c r="E668" s="3">
        <v>5.5684500000000003E-20</v>
      </c>
    </row>
    <row r="669" spans="1:5">
      <c r="A669">
        <v>267</v>
      </c>
      <c r="B669" s="3">
        <v>5.6637399999999998E-20</v>
      </c>
      <c r="D669">
        <v>267.2</v>
      </c>
      <c r="E669" s="3">
        <v>5.55572E-20</v>
      </c>
    </row>
    <row r="670" spans="1:5">
      <c r="A670">
        <v>267.10000000000002</v>
      </c>
      <c r="B670" s="3">
        <v>5.6191799999999997E-20</v>
      </c>
      <c r="D670">
        <v>267.3</v>
      </c>
      <c r="E670" s="3">
        <v>5.54936E-20</v>
      </c>
    </row>
    <row r="671" spans="1:5">
      <c r="A671">
        <v>267.2</v>
      </c>
      <c r="B671" s="3">
        <v>5.6255399999999997E-20</v>
      </c>
      <c r="D671">
        <v>267.39999999999998</v>
      </c>
      <c r="E671" s="3">
        <v>5.55572E-20</v>
      </c>
    </row>
    <row r="672" spans="1:5">
      <c r="A672">
        <v>267.3</v>
      </c>
      <c r="B672" s="3">
        <v>5.7019299999999996E-20</v>
      </c>
      <c r="D672">
        <v>267.5</v>
      </c>
      <c r="E672" s="3">
        <v>5.6193700000000004E-20</v>
      </c>
    </row>
    <row r="673" spans="1:5">
      <c r="A673">
        <v>267.39999999999998</v>
      </c>
      <c r="B673" s="3">
        <v>5.7019299999999996E-20</v>
      </c>
      <c r="D673">
        <v>267.60000000000002</v>
      </c>
      <c r="E673" s="3">
        <v>5.5939099999999997E-20</v>
      </c>
    </row>
    <row r="674" spans="1:5">
      <c r="A674">
        <v>267.5</v>
      </c>
      <c r="B674" s="3">
        <v>5.7146599999999999E-20</v>
      </c>
      <c r="D674">
        <v>267.7</v>
      </c>
      <c r="E674" s="3">
        <v>5.6257399999999995E-20</v>
      </c>
    </row>
    <row r="675" spans="1:5">
      <c r="A675">
        <v>267.60000000000002</v>
      </c>
      <c r="B675" s="3">
        <v>5.7910400000000006E-20</v>
      </c>
      <c r="D675">
        <v>267.8</v>
      </c>
      <c r="E675" s="3">
        <v>5.54936E-20</v>
      </c>
    </row>
    <row r="676" spans="1:5">
      <c r="A676">
        <v>267.7</v>
      </c>
      <c r="B676" s="3">
        <v>5.8610600000000001E-20</v>
      </c>
      <c r="D676">
        <v>267.89999999999998</v>
      </c>
      <c r="E676" s="3">
        <v>5.6384699999999998E-20</v>
      </c>
    </row>
    <row r="677" spans="1:5">
      <c r="A677">
        <v>267.8</v>
      </c>
      <c r="B677" s="3">
        <v>5.7846799999999994E-20</v>
      </c>
      <c r="D677">
        <v>268</v>
      </c>
      <c r="E677" s="3">
        <v>5.6448400000000002E-20</v>
      </c>
    </row>
    <row r="678" spans="1:5">
      <c r="A678">
        <v>267.89999999999998</v>
      </c>
      <c r="B678" s="3">
        <v>5.8928899999999999E-20</v>
      </c>
      <c r="D678">
        <v>268.10000000000002</v>
      </c>
      <c r="E678" s="3">
        <v>5.6639300000000005E-20</v>
      </c>
    </row>
    <row r="679" spans="1:5">
      <c r="A679">
        <v>268</v>
      </c>
      <c r="B679" s="3">
        <v>5.88653E-20</v>
      </c>
      <c r="D679">
        <v>268.2</v>
      </c>
      <c r="E679" s="3">
        <v>5.6512000000000002E-20</v>
      </c>
    </row>
    <row r="680" spans="1:5">
      <c r="A680">
        <v>268.10000000000002</v>
      </c>
      <c r="B680" s="3">
        <v>5.8992600000000003E-20</v>
      </c>
      <c r="D680">
        <v>268.3</v>
      </c>
      <c r="E680" s="3">
        <v>5.7212199999999997E-20</v>
      </c>
    </row>
    <row r="681" spans="1:5">
      <c r="A681">
        <v>268.2</v>
      </c>
      <c r="B681" s="3">
        <v>5.9119899999999994E-20</v>
      </c>
      <c r="D681">
        <v>268.39999999999998</v>
      </c>
      <c r="E681" s="3">
        <v>5.7466800000000003E-20</v>
      </c>
    </row>
    <row r="682" spans="1:5">
      <c r="A682">
        <v>268.3</v>
      </c>
      <c r="B682" s="3">
        <v>5.8801599999999996E-20</v>
      </c>
      <c r="D682">
        <v>268.5</v>
      </c>
      <c r="E682" s="3">
        <v>5.7148599999999998E-20</v>
      </c>
    </row>
    <row r="683" spans="1:5">
      <c r="A683">
        <v>268.39999999999998</v>
      </c>
      <c r="B683" s="3">
        <v>5.93745E-20</v>
      </c>
      <c r="D683">
        <v>268.60000000000002</v>
      </c>
      <c r="E683" s="3">
        <v>5.73395E-20</v>
      </c>
    </row>
    <row r="684" spans="1:5">
      <c r="A684">
        <v>268.5</v>
      </c>
      <c r="B684" s="3">
        <v>5.93745E-20</v>
      </c>
      <c r="D684">
        <v>268.7</v>
      </c>
      <c r="E684" s="3">
        <v>5.7275900000000001E-20</v>
      </c>
    </row>
    <row r="685" spans="1:5">
      <c r="A685">
        <v>268.60000000000002</v>
      </c>
      <c r="B685" s="3">
        <v>5.9501800000000004E-20</v>
      </c>
      <c r="D685">
        <v>268.8</v>
      </c>
      <c r="E685" s="3">
        <v>5.7148599999999998E-20</v>
      </c>
    </row>
    <row r="686" spans="1:5">
      <c r="A686">
        <v>268.7</v>
      </c>
      <c r="B686" s="3">
        <v>5.9056200000000002E-20</v>
      </c>
      <c r="D686">
        <v>268.89999999999998</v>
      </c>
      <c r="E686" s="3">
        <v>5.7912400000000005E-20</v>
      </c>
    </row>
    <row r="687" spans="1:5">
      <c r="A687">
        <v>268.8</v>
      </c>
      <c r="B687" s="3">
        <v>6.0329300000000002E-20</v>
      </c>
      <c r="D687">
        <v>269</v>
      </c>
      <c r="E687" s="3">
        <v>5.6957600000000003E-20</v>
      </c>
    </row>
    <row r="688" spans="1:5">
      <c r="A688">
        <v>268.89999999999998</v>
      </c>
      <c r="B688" s="3">
        <v>6.0074699999999996E-20</v>
      </c>
      <c r="D688">
        <v>269.10000000000002</v>
      </c>
      <c r="E688" s="3">
        <v>5.7657799999999998E-20</v>
      </c>
    </row>
    <row r="689" spans="1:5">
      <c r="A689">
        <v>269</v>
      </c>
      <c r="B689" s="3">
        <v>6.07112E-20</v>
      </c>
      <c r="D689">
        <v>269.2</v>
      </c>
      <c r="E689" s="3">
        <v>5.7530499999999995E-20</v>
      </c>
    </row>
    <row r="690" spans="1:5">
      <c r="A690">
        <v>269.10000000000002</v>
      </c>
      <c r="B690" s="3">
        <v>6.1411399999999995E-20</v>
      </c>
      <c r="D690">
        <v>269.3</v>
      </c>
      <c r="E690" s="3">
        <v>5.7084900000000006E-20</v>
      </c>
    </row>
    <row r="691" spans="1:5">
      <c r="A691">
        <v>269.2</v>
      </c>
      <c r="B691" s="3">
        <v>6.1156800000000001E-20</v>
      </c>
      <c r="D691">
        <v>269.39999999999998</v>
      </c>
      <c r="E691" s="3">
        <v>5.7594099999999995E-20</v>
      </c>
    </row>
    <row r="692" spans="1:5">
      <c r="A692">
        <v>269.3</v>
      </c>
      <c r="B692" s="3">
        <v>6.1220500000000004E-20</v>
      </c>
      <c r="D692">
        <v>269.5</v>
      </c>
      <c r="E692" s="3">
        <v>5.7594099999999995E-20</v>
      </c>
    </row>
    <row r="693" spans="1:5">
      <c r="A693">
        <v>269.39999999999998</v>
      </c>
      <c r="B693" s="3">
        <v>6.1029499999999998E-20</v>
      </c>
      <c r="D693">
        <v>269.60000000000002</v>
      </c>
      <c r="E693" s="3">
        <v>5.8294300000000002E-20</v>
      </c>
    </row>
    <row r="694" spans="1:5">
      <c r="A694">
        <v>269.5</v>
      </c>
      <c r="B694" s="3">
        <v>6.1666000000000001E-20</v>
      </c>
      <c r="D694">
        <v>269.7</v>
      </c>
      <c r="E694" s="3">
        <v>5.8485299999999997E-20</v>
      </c>
    </row>
    <row r="695" spans="1:5">
      <c r="A695">
        <v>269.60000000000002</v>
      </c>
      <c r="B695" s="3">
        <v>6.1856999999999996E-20</v>
      </c>
      <c r="D695">
        <v>269.8</v>
      </c>
      <c r="E695" s="3">
        <v>5.8676300000000004E-20</v>
      </c>
    </row>
    <row r="696" spans="1:5">
      <c r="A696">
        <v>269.7</v>
      </c>
      <c r="B696" s="3">
        <v>6.1347799999999995E-20</v>
      </c>
      <c r="D696">
        <v>269.89999999999998</v>
      </c>
      <c r="E696" s="3">
        <v>5.8039699999999996E-20</v>
      </c>
    </row>
    <row r="697" spans="1:5">
      <c r="A697">
        <v>269.8</v>
      </c>
      <c r="B697" s="3">
        <v>6.0902199999999994E-20</v>
      </c>
      <c r="D697">
        <v>270</v>
      </c>
      <c r="E697" s="3">
        <v>5.7912400000000005E-20</v>
      </c>
    </row>
    <row r="698" spans="1:5">
      <c r="A698">
        <v>269.89999999999998</v>
      </c>
      <c r="B698" s="3">
        <v>6.3066400000000004E-20</v>
      </c>
      <c r="D698">
        <v>270.10000000000002</v>
      </c>
      <c r="E698" s="3">
        <v>5.8739900000000003E-20</v>
      </c>
    </row>
    <row r="699" spans="1:5">
      <c r="A699">
        <v>270</v>
      </c>
      <c r="B699" s="3">
        <v>6.2238900000000006E-20</v>
      </c>
      <c r="D699">
        <v>270.2</v>
      </c>
      <c r="E699" s="3">
        <v>5.8930899999999998E-20</v>
      </c>
    </row>
    <row r="700" spans="1:5">
      <c r="A700">
        <v>270.10000000000002</v>
      </c>
      <c r="B700" s="3">
        <v>6.3130099999999996E-20</v>
      </c>
      <c r="D700">
        <v>270.3</v>
      </c>
      <c r="E700" s="3">
        <v>5.9376399999999995E-20</v>
      </c>
    </row>
    <row r="701" spans="1:5">
      <c r="A701">
        <v>270.2</v>
      </c>
      <c r="B701" s="3">
        <v>6.3193699999999995E-20</v>
      </c>
      <c r="D701">
        <v>270.39999999999998</v>
      </c>
      <c r="E701" s="3">
        <v>5.86126E-20</v>
      </c>
    </row>
    <row r="702" spans="1:5">
      <c r="A702">
        <v>270.3</v>
      </c>
      <c r="B702" s="3">
        <v>6.3957599999999994E-20</v>
      </c>
      <c r="D702">
        <v>270.5</v>
      </c>
      <c r="E702" s="3">
        <v>5.8803599999999995E-20</v>
      </c>
    </row>
    <row r="703" spans="1:5">
      <c r="A703">
        <v>270.39999999999998</v>
      </c>
      <c r="B703" s="3">
        <v>6.3575699999999997E-20</v>
      </c>
      <c r="D703">
        <v>270.60000000000002</v>
      </c>
      <c r="E703" s="3">
        <v>5.8230700000000002E-20</v>
      </c>
    </row>
    <row r="704" spans="1:5">
      <c r="A704">
        <v>270.5</v>
      </c>
      <c r="B704" s="3">
        <v>6.3639299999999996E-20</v>
      </c>
      <c r="D704">
        <v>270.7</v>
      </c>
      <c r="E704" s="3">
        <v>5.8867199999999994E-20</v>
      </c>
    </row>
    <row r="705" spans="1:5">
      <c r="A705">
        <v>270.60000000000002</v>
      </c>
      <c r="B705" s="3">
        <v>6.3448300000000002E-20</v>
      </c>
      <c r="D705">
        <v>270.8</v>
      </c>
      <c r="E705" s="3">
        <v>5.9249100000000004E-20</v>
      </c>
    </row>
    <row r="706" spans="1:5">
      <c r="A706">
        <v>270.7</v>
      </c>
      <c r="B706" s="3">
        <v>6.3130099999999996E-20</v>
      </c>
      <c r="D706">
        <v>270.89999999999998</v>
      </c>
      <c r="E706" s="3">
        <v>5.9185500000000004E-20</v>
      </c>
    </row>
    <row r="707" spans="1:5">
      <c r="A707">
        <v>270.8</v>
      </c>
      <c r="B707" s="3">
        <v>6.4530499999999999E-20</v>
      </c>
      <c r="D707">
        <v>271</v>
      </c>
      <c r="E707" s="3">
        <v>5.9121800000000001E-20</v>
      </c>
    </row>
    <row r="708" spans="1:5">
      <c r="A708">
        <v>270.89999999999998</v>
      </c>
      <c r="B708" s="3">
        <v>6.3384700000000002E-20</v>
      </c>
      <c r="D708">
        <v>271.10000000000002</v>
      </c>
      <c r="E708" s="3">
        <v>5.9503800000000002E-20</v>
      </c>
    </row>
    <row r="709" spans="1:5">
      <c r="A709">
        <v>271</v>
      </c>
      <c r="B709" s="3">
        <v>6.4721400000000001E-20</v>
      </c>
      <c r="D709">
        <v>271.2</v>
      </c>
      <c r="E709" s="3">
        <v>5.9631100000000005E-20</v>
      </c>
    </row>
    <row r="710" spans="1:5">
      <c r="A710">
        <v>271.10000000000002</v>
      </c>
      <c r="B710" s="3">
        <v>6.3957599999999994E-20</v>
      </c>
      <c r="D710">
        <v>271.3</v>
      </c>
      <c r="E710" s="3">
        <v>6.0331300000000001E-20</v>
      </c>
    </row>
    <row r="711" spans="1:5">
      <c r="A711">
        <v>271.2</v>
      </c>
      <c r="B711" s="3">
        <v>6.5676200000000003E-20</v>
      </c>
      <c r="D711">
        <v>271.39999999999998</v>
      </c>
      <c r="E711" s="3">
        <v>5.98857E-20</v>
      </c>
    </row>
    <row r="712" spans="1:5">
      <c r="A712">
        <v>271.3</v>
      </c>
      <c r="B712" s="3">
        <v>6.4657800000000002E-20</v>
      </c>
      <c r="D712">
        <v>271.5</v>
      </c>
      <c r="E712" s="3">
        <v>5.9631100000000005E-20</v>
      </c>
    </row>
    <row r="713" spans="1:5">
      <c r="A713">
        <v>271.39999999999998</v>
      </c>
      <c r="B713" s="3">
        <v>6.5167000000000002E-20</v>
      </c>
      <c r="D713">
        <v>271.60000000000002</v>
      </c>
      <c r="E713" s="3">
        <v>6.0840500000000001E-20</v>
      </c>
    </row>
    <row r="714" spans="1:5">
      <c r="A714">
        <v>271.5</v>
      </c>
      <c r="B714" s="3">
        <v>6.5357999999999997E-20</v>
      </c>
      <c r="D714">
        <v>271.7</v>
      </c>
      <c r="E714" s="3">
        <v>6.0203999999999998E-20</v>
      </c>
    </row>
    <row r="715" spans="1:5">
      <c r="A715">
        <v>271.60000000000002</v>
      </c>
      <c r="B715" s="3">
        <v>6.6121800000000004E-20</v>
      </c>
      <c r="D715">
        <v>271.8</v>
      </c>
      <c r="E715" s="3">
        <v>6.0904100000000001E-20</v>
      </c>
    </row>
    <row r="716" spans="1:5">
      <c r="A716">
        <v>271.7</v>
      </c>
      <c r="B716" s="3">
        <v>6.4785100000000005E-20</v>
      </c>
      <c r="D716">
        <v>271.89999999999998</v>
      </c>
      <c r="E716" s="3">
        <v>6.0331300000000001E-20</v>
      </c>
    </row>
    <row r="717" spans="1:5">
      <c r="A717">
        <v>271.8</v>
      </c>
      <c r="B717" s="3">
        <v>6.5994500000000001E-20</v>
      </c>
      <c r="D717">
        <v>272</v>
      </c>
      <c r="E717" s="3">
        <v>6.0649499999999995E-20</v>
      </c>
    </row>
    <row r="718" spans="1:5">
      <c r="A718">
        <v>271.89999999999998</v>
      </c>
      <c r="B718" s="3">
        <v>6.55489E-20</v>
      </c>
      <c r="D718">
        <v>272.10000000000002</v>
      </c>
      <c r="E718" s="3">
        <v>6.1222399999999999E-20</v>
      </c>
    </row>
    <row r="719" spans="1:5">
      <c r="A719">
        <v>272</v>
      </c>
      <c r="B719" s="3">
        <v>6.6631000000000005E-20</v>
      </c>
      <c r="D719">
        <v>272.2</v>
      </c>
      <c r="E719" s="3">
        <v>6.1286100000000002E-20</v>
      </c>
    </row>
    <row r="720" spans="1:5">
      <c r="A720">
        <v>272.10000000000002</v>
      </c>
      <c r="B720" s="3">
        <v>6.6503700000000002E-20</v>
      </c>
      <c r="D720">
        <v>272.3</v>
      </c>
      <c r="E720" s="3">
        <v>6.0649499999999995E-20</v>
      </c>
    </row>
    <row r="721" spans="1:5">
      <c r="A721">
        <v>272.2</v>
      </c>
      <c r="B721" s="3">
        <v>6.6312799999999999E-20</v>
      </c>
      <c r="D721">
        <v>272.39999999999998</v>
      </c>
      <c r="E721" s="3">
        <v>6.1286100000000002E-20</v>
      </c>
    </row>
    <row r="722" spans="1:5">
      <c r="A722">
        <v>272.3</v>
      </c>
      <c r="B722" s="3">
        <v>6.6249099999999995E-20</v>
      </c>
      <c r="D722">
        <v>272.5</v>
      </c>
      <c r="E722" s="3">
        <v>6.1477000000000005E-20</v>
      </c>
    </row>
    <row r="723" spans="1:5">
      <c r="A723">
        <v>272.39999999999998</v>
      </c>
      <c r="B723" s="3">
        <v>6.6822E-20</v>
      </c>
      <c r="D723">
        <v>272.60000000000002</v>
      </c>
      <c r="E723" s="3">
        <v>6.1604299999999996E-20</v>
      </c>
    </row>
    <row r="724" spans="1:5">
      <c r="A724">
        <v>272.5</v>
      </c>
      <c r="B724" s="3">
        <v>6.7012999999999994E-20</v>
      </c>
      <c r="D724">
        <v>272.7</v>
      </c>
      <c r="E724" s="3">
        <v>6.1477000000000005E-20</v>
      </c>
    </row>
    <row r="725" spans="1:5">
      <c r="A725">
        <v>272.60000000000002</v>
      </c>
      <c r="B725" s="3">
        <v>6.6694699999999996E-20</v>
      </c>
      <c r="D725">
        <v>272.8</v>
      </c>
      <c r="E725" s="3">
        <v>6.2240900000000004E-20</v>
      </c>
    </row>
    <row r="726" spans="1:5">
      <c r="A726">
        <v>272.7</v>
      </c>
      <c r="B726" s="3">
        <v>6.7776800000000001E-20</v>
      </c>
      <c r="D726">
        <v>272.89999999999998</v>
      </c>
      <c r="E726" s="3">
        <v>6.1031499999999996E-20</v>
      </c>
    </row>
    <row r="727" spans="1:5">
      <c r="A727">
        <v>272.8</v>
      </c>
      <c r="B727" s="3">
        <v>6.6949300000000003E-20</v>
      </c>
      <c r="D727">
        <v>273</v>
      </c>
      <c r="E727" s="3">
        <v>6.2049899999999997E-20</v>
      </c>
    </row>
    <row r="728" spans="1:5">
      <c r="A728">
        <v>272.89999999999998</v>
      </c>
      <c r="B728" s="3">
        <v>6.7458500000000003E-20</v>
      </c>
      <c r="D728">
        <v>273.10000000000002</v>
      </c>
      <c r="E728" s="3">
        <v>6.1413400000000006E-20</v>
      </c>
    </row>
    <row r="729" spans="1:5">
      <c r="A729">
        <v>273</v>
      </c>
      <c r="B729" s="3">
        <v>6.7012999999999994E-20</v>
      </c>
      <c r="D729">
        <v>273.2</v>
      </c>
      <c r="E729" s="3">
        <v>6.1986299999999998E-20</v>
      </c>
    </row>
    <row r="730" spans="1:5">
      <c r="A730">
        <v>273.10000000000002</v>
      </c>
      <c r="B730" s="3">
        <v>6.8222400000000003E-20</v>
      </c>
      <c r="D730">
        <v>273.3</v>
      </c>
      <c r="E730" s="3">
        <v>6.1731599999999999E-20</v>
      </c>
    </row>
    <row r="731" spans="1:5">
      <c r="A731">
        <v>273.2</v>
      </c>
      <c r="B731" s="3">
        <v>6.8095099999999999E-20</v>
      </c>
      <c r="D731">
        <v>273.39999999999998</v>
      </c>
      <c r="E731" s="3">
        <v>6.1668E-20</v>
      </c>
    </row>
    <row r="732" spans="1:5">
      <c r="A732">
        <v>273.3</v>
      </c>
      <c r="B732" s="3">
        <v>6.7585899999999999E-20</v>
      </c>
      <c r="D732">
        <v>273.5</v>
      </c>
      <c r="E732" s="3">
        <v>6.2559099999999998E-20</v>
      </c>
    </row>
    <row r="733" spans="1:5">
      <c r="A733">
        <v>273.39999999999998</v>
      </c>
      <c r="B733" s="3">
        <v>6.8349700000000006E-20</v>
      </c>
      <c r="D733">
        <v>273.60000000000002</v>
      </c>
      <c r="E733" s="3">
        <v>6.1540699999999997E-20</v>
      </c>
    </row>
    <row r="734" spans="1:5">
      <c r="A734">
        <v>273.5</v>
      </c>
      <c r="B734" s="3">
        <v>6.8286099999999994E-20</v>
      </c>
      <c r="D734">
        <v>273.7</v>
      </c>
      <c r="E734" s="3">
        <v>6.1795300000000003E-20</v>
      </c>
    </row>
    <row r="735" spans="1:5">
      <c r="A735">
        <v>273.60000000000002</v>
      </c>
      <c r="B735" s="3">
        <v>6.8795299999999995E-20</v>
      </c>
      <c r="D735">
        <v>273.8</v>
      </c>
      <c r="E735" s="3">
        <v>6.2304500000000004E-20</v>
      </c>
    </row>
    <row r="736" spans="1:5">
      <c r="A736">
        <v>273.7</v>
      </c>
      <c r="B736" s="3">
        <v>6.8858899999999994E-20</v>
      </c>
      <c r="D736">
        <v>273.89999999999998</v>
      </c>
      <c r="E736" s="3">
        <v>6.3004699999999999E-20</v>
      </c>
    </row>
    <row r="737" spans="1:5">
      <c r="A737">
        <v>273.8</v>
      </c>
      <c r="B737" s="3">
        <v>6.9113600000000005E-20</v>
      </c>
      <c r="D737">
        <v>274</v>
      </c>
      <c r="E737" s="3">
        <v>6.2750100000000005E-20</v>
      </c>
    </row>
    <row r="738" spans="1:5">
      <c r="A738">
        <v>273.89999999999998</v>
      </c>
      <c r="B738" s="3">
        <v>6.8668000000000004E-20</v>
      </c>
      <c r="D738">
        <v>274.10000000000002</v>
      </c>
      <c r="E738" s="3">
        <v>6.3386700000000001E-20</v>
      </c>
    </row>
    <row r="739" spans="1:5">
      <c r="A739">
        <v>274</v>
      </c>
      <c r="B739" s="3">
        <v>6.9686400000000005E-20</v>
      </c>
      <c r="D739">
        <v>274.2</v>
      </c>
      <c r="E739" s="3">
        <v>6.2113600000000001E-20</v>
      </c>
    </row>
    <row r="740" spans="1:5">
      <c r="A740">
        <v>274.10000000000002</v>
      </c>
      <c r="B740" s="3">
        <v>6.8986199999999997E-20</v>
      </c>
      <c r="D740">
        <v>274.3</v>
      </c>
      <c r="E740" s="3">
        <v>6.2368199999999995E-20</v>
      </c>
    </row>
    <row r="741" spans="1:5">
      <c r="A741">
        <v>274.2</v>
      </c>
      <c r="B741" s="3">
        <v>6.9113600000000005E-20</v>
      </c>
      <c r="D741">
        <v>274.39999999999998</v>
      </c>
      <c r="E741" s="3">
        <v>6.2559099999999998E-20</v>
      </c>
    </row>
    <row r="742" spans="1:5">
      <c r="A742">
        <v>274.3</v>
      </c>
      <c r="B742" s="3">
        <v>6.9304499999999995E-20</v>
      </c>
      <c r="D742">
        <v>274.5</v>
      </c>
      <c r="E742" s="3">
        <v>6.2877399999999996E-20</v>
      </c>
    </row>
    <row r="743" spans="1:5">
      <c r="A743">
        <v>274.39999999999998</v>
      </c>
      <c r="B743" s="3">
        <v>6.9113600000000005E-20</v>
      </c>
      <c r="D743">
        <v>274.60000000000002</v>
      </c>
      <c r="E743" s="3">
        <v>6.2622800000000002E-20</v>
      </c>
    </row>
    <row r="744" spans="1:5">
      <c r="A744">
        <v>274.5</v>
      </c>
      <c r="B744" s="3">
        <v>6.9622800000000005E-20</v>
      </c>
      <c r="D744">
        <v>274.7</v>
      </c>
      <c r="E744" s="3">
        <v>6.2431799999999995E-20</v>
      </c>
    </row>
    <row r="745" spans="1:5">
      <c r="A745">
        <v>274.60000000000002</v>
      </c>
      <c r="B745" s="3">
        <v>7.0195699999999998E-20</v>
      </c>
      <c r="D745">
        <v>274.8</v>
      </c>
      <c r="E745" s="3">
        <v>6.3641299999999995E-20</v>
      </c>
    </row>
    <row r="746" spans="1:5">
      <c r="A746">
        <v>274.7</v>
      </c>
      <c r="B746" s="3">
        <v>7.0131999999999994E-20</v>
      </c>
      <c r="D746">
        <v>274.89999999999998</v>
      </c>
      <c r="E746" s="3">
        <v>6.3832199999999998E-20</v>
      </c>
    </row>
    <row r="747" spans="1:5">
      <c r="A747">
        <v>274.8</v>
      </c>
      <c r="B747" s="3">
        <v>6.9622800000000005E-20</v>
      </c>
      <c r="D747">
        <v>275</v>
      </c>
      <c r="E747" s="3">
        <v>6.3577600000000003E-20</v>
      </c>
    </row>
    <row r="748" spans="1:5">
      <c r="A748">
        <v>274.89999999999998</v>
      </c>
      <c r="B748" s="3">
        <v>7.0004700000000003E-20</v>
      </c>
      <c r="D748">
        <v>275.10000000000002</v>
      </c>
      <c r="E748" s="3">
        <v>6.3514000000000004E-20</v>
      </c>
    </row>
    <row r="749" spans="1:5">
      <c r="A749">
        <v>275</v>
      </c>
      <c r="B749" s="3">
        <v>7.0513900000000003E-20</v>
      </c>
      <c r="D749">
        <v>275.2</v>
      </c>
      <c r="E749" s="3">
        <v>6.3322999999999997E-20</v>
      </c>
    </row>
    <row r="750" spans="1:5">
      <c r="A750">
        <v>275.10000000000002</v>
      </c>
      <c r="B750" s="3">
        <v>7.0131999999999994E-20</v>
      </c>
      <c r="D750">
        <v>275.3</v>
      </c>
      <c r="E750" s="3">
        <v>6.3132000000000002E-20</v>
      </c>
    </row>
    <row r="751" spans="1:5">
      <c r="A751">
        <v>275.2</v>
      </c>
      <c r="B751" s="3">
        <v>7.0704899999999998E-20</v>
      </c>
      <c r="D751">
        <v>275.39999999999998</v>
      </c>
      <c r="E751" s="3">
        <v>6.3322999999999997E-20</v>
      </c>
    </row>
    <row r="752" spans="1:5">
      <c r="A752">
        <v>275.3</v>
      </c>
      <c r="B752" s="3">
        <v>7.0704899999999998E-20</v>
      </c>
      <c r="D752">
        <v>275.5</v>
      </c>
      <c r="E752" s="3">
        <v>6.34503E-20</v>
      </c>
    </row>
    <row r="753" spans="1:5">
      <c r="A753">
        <v>275.39999999999998</v>
      </c>
      <c r="B753" s="3">
        <v>7.0450300000000004E-20</v>
      </c>
      <c r="D753">
        <v>275.60000000000002</v>
      </c>
      <c r="E753" s="3">
        <v>6.4277799999999999E-20</v>
      </c>
    </row>
    <row r="754" spans="1:5">
      <c r="A754">
        <v>275.5</v>
      </c>
      <c r="B754" s="3">
        <v>7.0641199999999995E-20</v>
      </c>
      <c r="D754">
        <v>275.7</v>
      </c>
      <c r="E754" s="3">
        <v>6.2686500000000005E-20</v>
      </c>
    </row>
    <row r="755" spans="1:5">
      <c r="A755">
        <v>275.60000000000002</v>
      </c>
      <c r="B755" s="3">
        <v>7.1405100000000006E-20</v>
      </c>
      <c r="D755">
        <v>275.8</v>
      </c>
      <c r="E755" s="3">
        <v>6.3768599999999998E-20</v>
      </c>
    </row>
    <row r="756" spans="1:5">
      <c r="A756">
        <v>275.7</v>
      </c>
      <c r="B756" s="3">
        <v>7.0450300000000004E-20</v>
      </c>
      <c r="D756">
        <v>275.89999999999998</v>
      </c>
      <c r="E756" s="3">
        <v>6.3514000000000004E-20</v>
      </c>
    </row>
    <row r="757" spans="1:5">
      <c r="A757">
        <v>275.8</v>
      </c>
      <c r="B757" s="3">
        <v>7.0895900000000005E-20</v>
      </c>
      <c r="D757">
        <v>276</v>
      </c>
      <c r="E757" s="3">
        <v>6.3641299999999995E-20</v>
      </c>
    </row>
    <row r="758" spans="1:5">
      <c r="A758">
        <v>275.89999999999998</v>
      </c>
      <c r="B758" s="3">
        <v>7.1277800000000003E-20</v>
      </c>
      <c r="D758">
        <v>276.10000000000002</v>
      </c>
      <c r="E758" s="3">
        <v>6.4341500000000003E-20</v>
      </c>
    </row>
    <row r="759" spans="1:5">
      <c r="A759">
        <v>276</v>
      </c>
      <c r="B759" s="3">
        <v>7.1914299999999994E-20</v>
      </c>
      <c r="D759">
        <v>276.2</v>
      </c>
      <c r="E759" s="3">
        <v>6.3132000000000002E-20</v>
      </c>
    </row>
    <row r="760" spans="1:5">
      <c r="A760">
        <v>276.10000000000002</v>
      </c>
      <c r="B760" s="3">
        <v>7.16597E-20</v>
      </c>
      <c r="D760">
        <v>276.3</v>
      </c>
      <c r="E760" s="3">
        <v>6.3322999999999997E-20</v>
      </c>
    </row>
    <row r="761" spans="1:5">
      <c r="A761">
        <v>276.2</v>
      </c>
      <c r="B761" s="3">
        <v>7.1787000000000003E-20</v>
      </c>
      <c r="D761">
        <v>276.39999999999998</v>
      </c>
      <c r="E761" s="3">
        <v>6.3386700000000001E-20</v>
      </c>
    </row>
    <row r="762" spans="1:5">
      <c r="A762">
        <v>276.3</v>
      </c>
      <c r="B762" s="3">
        <v>7.1596100000000001E-20</v>
      </c>
      <c r="D762">
        <v>276.5</v>
      </c>
      <c r="E762" s="3">
        <v>6.3895900000000001E-20</v>
      </c>
    </row>
    <row r="763" spans="1:5">
      <c r="A763">
        <v>276.39999999999998</v>
      </c>
      <c r="B763" s="3">
        <v>7.1914299999999994E-20</v>
      </c>
      <c r="D763">
        <v>276.60000000000002</v>
      </c>
      <c r="E763" s="3">
        <v>6.3704899999999995E-20</v>
      </c>
    </row>
    <row r="764" spans="1:5">
      <c r="A764">
        <v>276.5</v>
      </c>
      <c r="B764" s="3">
        <v>7.2741800000000005E-20</v>
      </c>
      <c r="D764">
        <v>276.7</v>
      </c>
      <c r="E764" s="3">
        <v>6.4341500000000003E-20</v>
      </c>
    </row>
    <row r="765" spans="1:5">
      <c r="A765">
        <v>276.60000000000002</v>
      </c>
      <c r="B765" s="3">
        <v>7.1150499999999999E-20</v>
      </c>
      <c r="D765">
        <v>276.8</v>
      </c>
      <c r="E765" s="3">
        <v>6.3195700000000006E-20</v>
      </c>
    </row>
    <row r="766" spans="1:5">
      <c r="A766">
        <v>276.7</v>
      </c>
      <c r="B766" s="3">
        <v>7.2105300000000001E-20</v>
      </c>
      <c r="D766">
        <v>276.89999999999998</v>
      </c>
      <c r="E766" s="3">
        <v>6.3259300000000006E-20</v>
      </c>
    </row>
    <row r="767" spans="1:5">
      <c r="A767">
        <v>276.8</v>
      </c>
      <c r="B767" s="3">
        <v>7.2041599999999997E-20</v>
      </c>
      <c r="D767">
        <v>277</v>
      </c>
      <c r="E767" s="3">
        <v>6.3768599999999998E-20</v>
      </c>
    </row>
    <row r="768" spans="1:5">
      <c r="A768">
        <v>276.89999999999998</v>
      </c>
      <c r="B768" s="3">
        <v>7.2741800000000005E-20</v>
      </c>
      <c r="D768">
        <v>277.10000000000002</v>
      </c>
      <c r="E768" s="3">
        <v>6.3514000000000004E-20</v>
      </c>
    </row>
    <row r="769" spans="1:5">
      <c r="A769">
        <v>277</v>
      </c>
      <c r="B769" s="3">
        <v>7.2869099999999996E-20</v>
      </c>
      <c r="D769">
        <v>277.2</v>
      </c>
      <c r="E769" s="3">
        <v>6.3704899999999995E-20</v>
      </c>
    </row>
    <row r="770" spans="1:5">
      <c r="A770">
        <v>277.10000000000002</v>
      </c>
      <c r="B770" s="3">
        <v>7.2105300000000001E-20</v>
      </c>
      <c r="D770">
        <v>277.3</v>
      </c>
      <c r="E770" s="3">
        <v>6.4214199999999999E-20</v>
      </c>
    </row>
    <row r="771" spans="1:5">
      <c r="A771">
        <v>277.2</v>
      </c>
      <c r="B771" s="3">
        <v>7.2423599999999999E-20</v>
      </c>
      <c r="D771">
        <v>277.39999999999998</v>
      </c>
      <c r="E771" s="3">
        <v>6.3704899999999995E-20</v>
      </c>
    </row>
    <row r="772" spans="1:5">
      <c r="A772">
        <v>277.3</v>
      </c>
      <c r="B772" s="3">
        <v>7.2487199999999999E-20</v>
      </c>
      <c r="D772">
        <v>277.5</v>
      </c>
      <c r="E772" s="3">
        <v>6.4214199999999999E-20</v>
      </c>
    </row>
    <row r="773" spans="1:5">
      <c r="A773">
        <v>277.39999999999998</v>
      </c>
      <c r="B773" s="3">
        <v>7.3314699999999997E-20</v>
      </c>
      <c r="D773">
        <v>277.60000000000002</v>
      </c>
      <c r="E773" s="3">
        <v>6.4150499999999996E-20</v>
      </c>
    </row>
    <row r="774" spans="1:5">
      <c r="A774">
        <v>277.5</v>
      </c>
      <c r="B774" s="3">
        <v>7.3569300000000004E-20</v>
      </c>
      <c r="D774">
        <v>277.7</v>
      </c>
      <c r="E774" s="3">
        <v>6.3768599999999998E-20</v>
      </c>
    </row>
    <row r="775" spans="1:5">
      <c r="A775">
        <v>277.60000000000002</v>
      </c>
      <c r="B775" s="3">
        <v>7.3696599999999995E-20</v>
      </c>
      <c r="D775">
        <v>277.8</v>
      </c>
      <c r="E775" s="3">
        <v>6.4214199999999999E-20</v>
      </c>
    </row>
    <row r="776" spans="1:5">
      <c r="A776">
        <v>277.7</v>
      </c>
      <c r="B776" s="3">
        <v>7.47151E-20</v>
      </c>
      <c r="D776">
        <v>277.89999999999998</v>
      </c>
      <c r="E776" s="3">
        <v>6.2877399999999996E-20</v>
      </c>
    </row>
    <row r="777" spans="1:5">
      <c r="A777">
        <v>277.8</v>
      </c>
      <c r="B777" s="3">
        <v>7.4333200000000003E-20</v>
      </c>
      <c r="D777">
        <v>278</v>
      </c>
      <c r="E777" s="3">
        <v>6.4787E-20</v>
      </c>
    </row>
    <row r="778" spans="1:5">
      <c r="A778">
        <v>277.89999999999998</v>
      </c>
      <c r="B778" s="3">
        <v>7.3951300000000005E-20</v>
      </c>
      <c r="D778">
        <v>278.10000000000002</v>
      </c>
      <c r="E778" s="3">
        <v>6.4150499999999996E-20</v>
      </c>
    </row>
    <row r="779" spans="1:5">
      <c r="A779">
        <v>278</v>
      </c>
      <c r="B779" s="3">
        <v>7.4651500000000001E-20</v>
      </c>
      <c r="D779">
        <v>278.2</v>
      </c>
      <c r="E779" s="3">
        <v>6.3768599999999998E-20</v>
      </c>
    </row>
    <row r="780" spans="1:5">
      <c r="A780">
        <v>278.10000000000002</v>
      </c>
      <c r="B780" s="3">
        <v>7.5160700000000001E-20</v>
      </c>
      <c r="D780">
        <v>278.3</v>
      </c>
      <c r="E780" s="3">
        <v>6.3959500000000001E-20</v>
      </c>
    </row>
    <row r="781" spans="1:5">
      <c r="A781">
        <v>278.2</v>
      </c>
      <c r="B781" s="3">
        <v>7.6051799999999999E-20</v>
      </c>
      <c r="D781">
        <v>278.39999999999998</v>
      </c>
      <c r="E781" s="3">
        <v>6.3195700000000006E-20</v>
      </c>
    </row>
    <row r="782" spans="1:5">
      <c r="A782">
        <v>278.3</v>
      </c>
      <c r="B782" s="3">
        <v>7.5033399999999998E-20</v>
      </c>
      <c r="D782">
        <v>278.5</v>
      </c>
      <c r="E782" s="3">
        <v>6.4023200000000005E-20</v>
      </c>
    </row>
    <row r="783" spans="1:5">
      <c r="A783">
        <v>278.39999999999998</v>
      </c>
      <c r="B783" s="3">
        <v>7.4587799999999997E-20</v>
      </c>
      <c r="D783">
        <v>278.60000000000002</v>
      </c>
      <c r="E783" s="3">
        <v>6.3895900000000001E-20</v>
      </c>
    </row>
    <row r="784" spans="1:5">
      <c r="A784">
        <v>278.5</v>
      </c>
      <c r="B784" s="3">
        <v>7.5160700000000001E-20</v>
      </c>
      <c r="D784">
        <v>278.7</v>
      </c>
      <c r="E784" s="3">
        <v>6.3895900000000001E-20</v>
      </c>
    </row>
    <row r="785" spans="1:5">
      <c r="A785">
        <v>278.60000000000002</v>
      </c>
      <c r="B785" s="3">
        <v>7.5351600000000004E-20</v>
      </c>
      <c r="D785">
        <v>278.8</v>
      </c>
      <c r="E785" s="3">
        <v>6.4468800000000006E-20</v>
      </c>
    </row>
    <row r="786" spans="1:5">
      <c r="A786">
        <v>278.7</v>
      </c>
      <c r="B786" s="3">
        <v>7.5669900000000002E-20</v>
      </c>
      <c r="D786">
        <v>278.89999999999998</v>
      </c>
      <c r="E786" s="3">
        <v>6.4405100000000002E-20</v>
      </c>
    </row>
    <row r="787" spans="1:5">
      <c r="A787">
        <v>278.8</v>
      </c>
      <c r="B787" s="3">
        <v>7.5669900000000002E-20</v>
      </c>
      <c r="D787">
        <v>279</v>
      </c>
      <c r="E787" s="3">
        <v>6.3259300000000006E-20</v>
      </c>
    </row>
    <row r="788" spans="1:5">
      <c r="A788">
        <v>278.89999999999998</v>
      </c>
      <c r="B788" s="3">
        <v>7.5797200000000005E-20</v>
      </c>
      <c r="D788">
        <v>279.10000000000002</v>
      </c>
      <c r="E788" s="3">
        <v>6.4086800000000004E-20</v>
      </c>
    </row>
    <row r="789" spans="1:5">
      <c r="A789">
        <v>279</v>
      </c>
      <c r="B789" s="3">
        <v>7.5797200000000005E-20</v>
      </c>
      <c r="D789">
        <v>279.2</v>
      </c>
      <c r="E789" s="3">
        <v>6.4150499999999996E-20</v>
      </c>
    </row>
    <row r="790" spans="1:5">
      <c r="A790">
        <v>279.10000000000002</v>
      </c>
      <c r="B790" s="3">
        <v>7.5669900000000002E-20</v>
      </c>
      <c r="D790">
        <v>279.3</v>
      </c>
      <c r="E790" s="3">
        <v>6.4405100000000002E-20</v>
      </c>
    </row>
    <row r="791" spans="1:5">
      <c r="A791">
        <v>279.2</v>
      </c>
      <c r="B791" s="3">
        <v>7.5033399999999998E-20</v>
      </c>
      <c r="D791">
        <v>279.39999999999998</v>
      </c>
      <c r="E791" s="3">
        <v>6.3068400000000003E-20</v>
      </c>
    </row>
    <row r="792" spans="1:5">
      <c r="A792">
        <v>279.3</v>
      </c>
      <c r="B792" s="3">
        <v>7.6879299999999998E-20</v>
      </c>
      <c r="D792">
        <v>279.5</v>
      </c>
      <c r="E792" s="3">
        <v>6.34503E-20</v>
      </c>
    </row>
    <row r="793" spans="1:5">
      <c r="A793">
        <v>279.39999999999998</v>
      </c>
      <c r="B793" s="3">
        <v>7.6179100000000002E-20</v>
      </c>
      <c r="D793">
        <v>279.60000000000002</v>
      </c>
      <c r="E793" s="3">
        <v>6.4659699999999996E-20</v>
      </c>
    </row>
    <row r="794" spans="1:5">
      <c r="A794">
        <v>279.5</v>
      </c>
      <c r="B794" s="3">
        <v>7.5542599999999999E-20</v>
      </c>
      <c r="D794">
        <v>279.7</v>
      </c>
      <c r="E794" s="3">
        <v>6.4341500000000003E-20</v>
      </c>
    </row>
    <row r="795" spans="1:5">
      <c r="A795">
        <v>279.60000000000002</v>
      </c>
      <c r="B795" s="3">
        <v>7.7261299999999999E-20</v>
      </c>
      <c r="D795">
        <v>279.8</v>
      </c>
      <c r="E795" s="3">
        <v>6.4086800000000004E-20</v>
      </c>
    </row>
    <row r="796" spans="1:5">
      <c r="A796">
        <v>279.7</v>
      </c>
      <c r="B796" s="3">
        <v>7.5542599999999999E-20</v>
      </c>
      <c r="D796">
        <v>279.89999999999998</v>
      </c>
      <c r="E796" s="3">
        <v>6.4850700000000003E-20</v>
      </c>
    </row>
    <row r="797" spans="1:5">
      <c r="A797">
        <v>279.8</v>
      </c>
      <c r="B797" s="3">
        <v>7.6751999999999995E-20</v>
      </c>
      <c r="D797">
        <v>280</v>
      </c>
      <c r="E797" s="3">
        <v>6.47234E-20</v>
      </c>
    </row>
    <row r="798" spans="1:5">
      <c r="A798">
        <v>279.89999999999998</v>
      </c>
      <c r="B798" s="3">
        <v>7.7197599999999996E-20</v>
      </c>
      <c r="D798">
        <v>280.10000000000002</v>
      </c>
      <c r="E798" s="3">
        <v>6.3959500000000001E-20</v>
      </c>
    </row>
    <row r="799" spans="1:5">
      <c r="A799">
        <v>280</v>
      </c>
      <c r="B799" s="3">
        <v>7.6306499999999998E-20</v>
      </c>
      <c r="D799">
        <v>280.2</v>
      </c>
      <c r="E799" s="3">
        <v>6.3195700000000006E-20</v>
      </c>
    </row>
    <row r="800" spans="1:5">
      <c r="A800">
        <v>280.10000000000002</v>
      </c>
      <c r="B800" s="3">
        <v>7.6815699999999998E-20</v>
      </c>
      <c r="D800">
        <v>280.3</v>
      </c>
      <c r="E800" s="3">
        <v>6.3514000000000004E-20</v>
      </c>
    </row>
    <row r="801" spans="1:5">
      <c r="A801">
        <v>280.2</v>
      </c>
      <c r="B801" s="3">
        <v>7.7515900000000006E-20</v>
      </c>
      <c r="D801">
        <v>280.39999999999998</v>
      </c>
      <c r="E801" s="3">
        <v>6.3641299999999995E-20</v>
      </c>
    </row>
    <row r="802" spans="1:5">
      <c r="A802">
        <v>280.3</v>
      </c>
      <c r="B802" s="3">
        <v>7.7388600000000003E-20</v>
      </c>
      <c r="D802">
        <v>280.5</v>
      </c>
      <c r="E802" s="3">
        <v>6.4214199999999999E-20</v>
      </c>
    </row>
    <row r="803" spans="1:5">
      <c r="A803">
        <v>280.39999999999998</v>
      </c>
      <c r="B803" s="3">
        <v>7.7579500000000005E-20</v>
      </c>
      <c r="D803">
        <v>280.60000000000002</v>
      </c>
      <c r="E803" s="3">
        <v>6.3577600000000003E-20</v>
      </c>
    </row>
    <row r="804" spans="1:5">
      <c r="A804">
        <v>280.5</v>
      </c>
      <c r="B804" s="3">
        <v>7.6751999999999995E-20</v>
      </c>
      <c r="D804">
        <v>280.7</v>
      </c>
      <c r="E804" s="3">
        <v>6.3641299999999995E-20</v>
      </c>
    </row>
    <row r="805" spans="1:5">
      <c r="A805">
        <v>280.60000000000002</v>
      </c>
      <c r="B805" s="3">
        <v>7.8279700000000001E-20</v>
      </c>
      <c r="D805">
        <v>280.8</v>
      </c>
      <c r="E805" s="3">
        <v>6.2750100000000005E-20</v>
      </c>
    </row>
    <row r="806" spans="1:5">
      <c r="A806">
        <v>280.7</v>
      </c>
      <c r="B806" s="3">
        <v>7.7452200000000002E-20</v>
      </c>
      <c r="D806">
        <v>280.89999999999998</v>
      </c>
      <c r="E806" s="3">
        <v>6.34503E-20</v>
      </c>
    </row>
    <row r="807" spans="1:5">
      <c r="A807">
        <v>280.8</v>
      </c>
      <c r="B807" s="3">
        <v>7.6943000000000001E-20</v>
      </c>
      <c r="D807">
        <v>281</v>
      </c>
      <c r="E807" s="3">
        <v>6.3641299999999995E-20</v>
      </c>
    </row>
    <row r="808" spans="1:5">
      <c r="A808">
        <v>280.89999999999998</v>
      </c>
      <c r="B808" s="3">
        <v>7.7643199999999997E-20</v>
      </c>
      <c r="D808">
        <v>281.10000000000002</v>
      </c>
      <c r="E808" s="3">
        <v>6.3386700000000001E-20</v>
      </c>
    </row>
    <row r="809" spans="1:5">
      <c r="A809">
        <v>281</v>
      </c>
      <c r="B809" s="3">
        <v>7.7452200000000002E-20</v>
      </c>
      <c r="D809">
        <v>281.2</v>
      </c>
      <c r="E809" s="3">
        <v>6.3322999999999997E-20</v>
      </c>
    </row>
    <row r="810" spans="1:5">
      <c r="A810">
        <v>281.10000000000002</v>
      </c>
      <c r="B810" s="3">
        <v>7.7006600000000001E-20</v>
      </c>
      <c r="D810">
        <v>281.3</v>
      </c>
      <c r="E810" s="3">
        <v>6.3514000000000004E-20</v>
      </c>
    </row>
    <row r="811" spans="1:5">
      <c r="A811">
        <v>281.2</v>
      </c>
      <c r="B811" s="3">
        <v>7.77705E-20</v>
      </c>
      <c r="D811">
        <v>281.39999999999998</v>
      </c>
      <c r="E811" s="3">
        <v>6.34503E-20</v>
      </c>
    </row>
    <row r="812" spans="1:5">
      <c r="A812">
        <v>281.3</v>
      </c>
      <c r="B812" s="3">
        <v>7.8216100000000001E-20</v>
      </c>
      <c r="D812">
        <v>281.5</v>
      </c>
      <c r="E812" s="3">
        <v>6.3322999999999997E-20</v>
      </c>
    </row>
    <row r="813" spans="1:5">
      <c r="A813">
        <v>281.39999999999998</v>
      </c>
      <c r="B813" s="3">
        <v>7.77705E-20</v>
      </c>
      <c r="D813">
        <v>281.60000000000002</v>
      </c>
      <c r="E813" s="3">
        <v>6.3132000000000002E-20</v>
      </c>
    </row>
    <row r="814" spans="1:5">
      <c r="A814">
        <v>281.5</v>
      </c>
      <c r="B814" s="3">
        <v>7.7834200000000004E-20</v>
      </c>
      <c r="D814">
        <v>281.7</v>
      </c>
      <c r="E814" s="3">
        <v>6.2559099999999998E-20</v>
      </c>
    </row>
    <row r="815" spans="1:5">
      <c r="A815">
        <v>281.60000000000002</v>
      </c>
      <c r="B815" s="3">
        <v>7.8725300000000002E-20</v>
      </c>
      <c r="D815">
        <v>281.8</v>
      </c>
      <c r="E815" s="3">
        <v>6.2813799999999996E-20</v>
      </c>
    </row>
    <row r="816" spans="1:5">
      <c r="A816">
        <v>281.7</v>
      </c>
      <c r="B816" s="3">
        <v>7.7388600000000003E-20</v>
      </c>
      <c r="D816">
        <v>281.89999999999998</v>
      </c>
      <c r="E816" s="3">
        <v>6.3514000000000004E-20</v>
      </c>
    </row>
    <row r="817" spans="1:5">
      <c r="A817">
        <v>281.8</v>
      </c>
      <c r="B817" s="3">
        <v>7.8789000000000005E-20</v>
      </c>
      <c r="D817">
        <v>282</v>
      </c>
      <c r="E817" s="3">
        <v>6.3704899999999995E-20</v>
      </c>
    </row>
    <row r="818" spans="1:5">
      <c r="A818">
        <v>281.89999999999998</v>
      </c>
      <c r="B818" s="3">
        <v>7.7706799999999996E-20</v>
      </c>
      <c r="D818">
        <v>282.10000000000002</v>
      </c>
      <c r="E818" s="3">
        <v>6.3195700000000006E-20</v>
      </c>
    </row>
    <row r="819" spans="1:5">
      <c r="A819">
        <v>282</v>
      </c>
      <c r="B819" s="3">
        <v>7.8725300000000002E-20</v>
      </c>
      <c r="D819">
        <v>282.2</v>
      </c>
      <c r="E819" s="3">
        <v>6.2622800000000002E-20</v>
      </c>
    </row>
    <row r="820" spans="1:5">
      <c r="A820">
        <v>282.10000000000002</v>
      </c>
      <c r="B820" s="3">
        <v>7.7388600000000003E-20</v>
      </c>
      <c r="D820">
        <v>282.3</v>
      </c>
      <c r="E820" s="3">
        <v>6.3322999999999997E-20</v>
      </c>
    </row>
    <row r="821" spans="1:5">
      <c r="A821">
        <v>282.2</v>
      </c>
      <c r="B821" s="3">
        <v>7.8597999999999999E-20</v>
      </c>
      <c r="D821">
        <v>282.39999999999998</v>
      </c>
      <c r="E821" s="3">
        <v>6.2559099999999998E-20</v>
      </c>
    </row>
    <row r="822" spans="1:5">
      <c r="A822">
        <v>282.3</v>
      </c>
      <c r="B822" s="3">
        <v>7.8725300000000002E-20</v>
      </c>
      <c r="D822">
        <v>282.5</v>
      </c>
      <c r="E822" s="3">
        <v>6.2686500000000005E-20</v>
      </c>
    </row>
    <row r="823" spans="1:5">
      <c r="A823">
        <v>282.39999999999998</v>
      </c>
      <c r="B823" s="3">
        <v>7.7897800000000003E-20</v>
      </c>
      <c r="D823">
        <v>282.60000000000002</v>
      </c>
      <c r="E823" s="3">
        <v>6.1858999999999995E-20</v>
      </c>
    </row>
    <row r="824" spans="1:5">
      <c r="A824">
        <v>282.5</v>
      </c>
      <c r="B824" s="3">
        <v>7.8725300000000002E-20</v>
      </c>
      <c r="D824">
        <v>282.7</v>
      </c>
      <c r="E824" s="3">
        <v>6.2177200000000001E-20</v>
      </c>
    </row>
    <row r="825" spans="1:5">
      <c r="A825">
        <v>282.60000000000002</v>
      </c>
      <c r="B825" s="3">
        <v>7.7897800000000003E-20</v>
      </c>
      <c r="D825">
        <v>282.8</v>
      </c>
      <c r="E825" s="3">
        <v>6.2750100000000005E-20</v>
      </c>
    </row>
    <row r="826" spans="1:5">
      <c r="A826">
        <v>282.7</v>
      </c>
      <c r="B826" s="3">
        <v>7.6879299999999998E-20</v>
      </c>
      <c r="D826">
        <v>282.89999999999998</v>
      </c>
      <c r="E826" s="3">
        <v>6.3068400000000003E-20</v>
      </c>
    </row>
    <row r="827" spans="1:5">
      <c r="A827">
        <v>282.8</v>
      </c>
      <c r="B827" s="3">
        <v>7.8152399999999998E-20</v>
      </c>
      <c r="D827">
        <v>283</v>
      </c>
      <c r="E827" s="3">
        <v>6.2877399999999996E-20</v>
      </c>
    </row>
    <row r="828" spans="1:5">
      <c r="A828">
        <v>282.89999999999998</v>
      </c>
      <c r="B828" s="3">
        <v>7.8407000000000004E-20</v>
      </c>
      <c r="D828">
        <v>283.10000000000002</v>
      </c>
      <c r="E828" s="3">
        <v>6.3004699999999999E-20</v>
      </c>
    </row>
    <row r="829" spans="1:5">
      <c r="A829">
        <v>283</v>
      </c>
      <c r="B829" s="3">
        <v>7.8852600000000005E-20</v>
      </c>
      <c r="D829">
        <v>283.2</v>
      </c>
      <c r="E829" s="3">
        <v>6.1858999999999995E-20</v>
      </c>
    </row>
    <row r="830" spans="1:5">
      <c r="A830">
        <v>283.10000000000002</v>
      </c>
      <c r="B830" s="3">
        <v>7.8597999999999999E-20</v>
      </c>
      <c r="D830">
        <v>283.3</v>
      </c>
      <c r="E830" s="3">
        <v>6.1986299999999998E-20</v>
      </c>
    </row>
    <row r="831" spans="1:5">
      <c r="A831">
        <v>283.2</v>
      </c>
      <c r="B831" s="3">
        <v>7.8597999999999999E-20</v>
      </c>
      <c r="D831">
        <v>283.39999999999998</v>
      </c>
      <c r="E831" s="3">
        <v>6.2177200000000001E-20</v>
      </c>
    </row>
    <row r="832" spans="1:5">
      <c r="A832">
        <v>283.3</v>
      </c>
      <c r="B832" s="3">
        <v>7.9298199999999994E-20</v>
      </c>
      <c r="D832">
        <v>283.5</v>
      </c>
      <c r="E832" s="3">
        <v>6.1986299999999998E-20</v>
      </c>
    </row>
    <row r="833" spans="1:5">
      <c r="A833">
        <v>283.39999999999998</v>
      </c>
      <c r="B833" s="3">
        <v>7.9170900000000003E-20</v>
      </c>
      <c r="D833">
        <v>283.60000000000002</v>
      </c>
      <c r="E833" s="3">
        <v>6.2113600000000001E-20</v>
      </c>
    </row>
    <row r="834" spans="1:5">
      <c r="A834">
        <v>283.5</v>
      </c>
      <c r="B834" s="3">
        <v>7.8661700000000002E-20</v>
      </c>
      <c r="D834">
        <v>283.7</v>
      </c>
      <c r="E834" s="3">
        <v>6.2750100000000005E-20</v>
      </c>
    </row>
    <row r="835" spans="1:5">
      <c r="A835">
        <v>283.60000000000002</v>
      </c>
      <c r="B835" s="3">
        <v>7.8725300000000002E-20</v>
      </c>
      <c r="D835">
        <v>283.8</v>
      </c>
      <c r="E835" s="3">
        <v>6.1095099999999996E-20</v>
      </c>
    </row>
    <row r="836" spans="1:5">
      <c r="A836">
        <v>283.7</v>
      </c>
      <c r="B836" s="3">
        <v>7.8725300000000002E-20</v>
      </c>
      <c r="D836">
        <v>283.89999999999998</v>
      </c>
      <c r="E836" s="3">
        <v>6.1604299999999996E-20</v>
      </c>
    </row>
    <row r="837" spans="1:5">
      <c r="A837">
        <v>283.8</v>
      </c>
      <c r="B837" s="3">
        <v>7.8534299999999995E-20</v>
      </c>
      <c r="D837">
        <v>284</v>
      </c>
      <c r="E837" s="3">
        <v>6.2686500000000005E-20</v>
      </c>
    </row>
    <row r="838" spans="1:5">
      <c r="A838">
        <v>283.89999999999998</v>
      </c>
      <c r="B838" s="3">
        <v>7.9234500000000002E-20</v>
      </c>
      <c r="D838">
        <v>284.10000000000002</v>
      </c>
      <c r="E838" s="3">
        <v>6.1731599999999999E-20</v>
      </c>
    </row>
    <row r="839" spans="1:5">
      <c r="A839">
        <v>284</v>
      </c>
      <c r="B839" s="3">
        <v>7.9234500000000002E-20</v>
      </c>
      <c r="D839">
        <v>284.2</v>
      </c>
      <c r="E839" s="3">
        <v>6.1540699999999997E-20</v>
      </c>
    </row>
    <row r="840" spans="1:5">
      <c r="A840">
        <v>284.10000000000002</v>
      </c>
      <c r="B840" s="3">
        <v>7.8725300000000002E-20</v>
      </c>
      <c r="D840">
        <v>284.3</v>
      </c>
      <c r="E840" s="3">
        <v>6.2113600000000001E-20</v>
      </c>
    </row>
    <row r="841" spans="1:5">
      <c r="A841">
        <v>284.2</v>
      </c>
      <c r="B841" s="3">
        <v>7.8916299999999997E-20</v>
      </c>
      <c r="D841">
        <v>284.39999999999998</v>
      </c>
      <c r="E841" s="3">
        <v>6.1095099999999996E-20</v>
      </c>
    </row>
    <row r="842" spans="1:5">
      <c r="A842">
        <v>284.3</v>
      </c>
      <c r="B842" s="3">
        <v>7.9361800000000006E-20</v>
      </c>
      <c r="D842">
        <v>284.5</v>
      </c>
      <c r="E842" s="3">
        <v>6.0840500000000001E-20</v>
      </c>
    </row>
    <row r="843" spans="1:5">
      <c r="A843">
        <v>284.39999999999998</v>
      </c>
      <c r="B843" s="3">
        <v>7.8534299999999995E-20</v>
      </c>
      <c r="D843">
        <v>284.60000000000002</v>
      </c>
      <c r="E843" s="3">
        <v>6.1286100000000002E-20</v>
      </c>
    </row>
    <row r="844" spans="1:5">
      <c r="A844">
        <v>284.5</v>
      </c>
      <c r="B844" s="3">
        <v>7.8852600000000005E-20</v>
      </c>
      <c r="D844">
        <v>284.7</v>
      </c>
      <c r="E844" s="3">
        <v>6.0967800000000005E-20</v>
      </c>
    </row>
    <row r="845" spans="1:5">
      <c r="A845">
        <v>284.60000000000002</v>
      </c>
      <c r="B845" s="3">
        <v>7.9298199999999994E-20</v>
      </c>
      <c r="D845">
        <v>284.8</v>
      </c>
      <c r="E845" s="3">
        <v>6.0522200000000003E-20</v>
      </c>
    </row>
    <row r="846" spans="1:5">
      <c r="A846">
        <v>284.7</v>
      </c>
      <c r="B846" s="3">
        <v>7.9107199999999999E-20</v>
      </c>
      <c r="D846">
        <v>284.89999999999998</v>
      </c>
      <c r="E846" s="3">
        <v>6.0203999999999998E-20</v>
      </c>
    </row>
    <row r="847" spans="1:5">
      <c r="A847">
        <v>284.8</v>
      </c>
      <c r="B847" s="3">
        <v>7.95528E-20</v>
      </c>
      <c r="D847">
        <v>285</v>
      </c>
      <c r="E847" s="3">
        <v>6.1222399999999999E-20</v>
      </c>
    </row>
    <row r="848" spans="1:5">
      <c r="A848">
        <v>284.89999999999998</v>
      </c>
      <c r="B848" s="3">
        <v>7.9361800000000006E-20</v>
      </c>
      <c r="D848">
        <v>285.10000000000002</v>
      </c>
      <c r="E848" s="3">
        <v>6.1095099999999996E-20</v>
      </c>
    </row>
    <row r="849" spans="1:5">
      <c r="A849">
        <v>285</v>
      </c>
      <c r="B849" s="3">
        <v>7.9998400000000002E-20</v>
      </c>
      <c r="D849">
        <v>285.2</v>
      </c>
      <c r="E849" s="3">
        <v>5.9249100000000004E-20</v>
      </c>
    </row>
    <row r="850" spans="1:5">
      <c r="A850">
        <v>285.10000000000002</v>
      </c>
      <c r="B850" s="3">
        <v>7.9107199999999999E-20</v>
      </c>
      <c r="D850">
        <v>285.3</v>
      </c>
      <c r="E850" s="3">
        <v>6.0967800000000005E-20</v>
      </c>
    </row>
    <row r="851" spans="1:5">
      <c r="A851">
        <v>285.2</v>
      </c>
      <c r="B851" s="3">
        <v>7.9489200000000001E-20</v>
      </c>
      <c r="D851">
        <v>285.39999999999998</v>
      </c>
      <c r="E851" s="3">
        <v>5.98857E-20</v>
      </c>
    </row>
    <row r="852" spans="1:5">
      <c r="A852">
        <v>285.3</v>
      </c>
      <c r="B852" s="3">
        <v>7.9680100000000004E-20</v>
      </c>
      <c r="D852">
        <v>285.5</v>
      </c>
      <c r="E852" s="3">
        <v>6.0967800000000005E-20</v>
      </c>
    </row>
    <row r="853" spans="1:5">
      <c r="A853">
        <v>285.39999999999998</v>
      </c>
      <c r="B853" s="3">
        <v>7.9489200000000001E-20</v>
      </c>
      <c r="D853">
        <v>285.60000000000002</v>
      </c>
      <c r="E853" s="3">
        <v>6.03949E-20</v>
      </c>
    </row>
    <row r="854" spans="1:5">
      <c r="A854">
        <v>285.5</v>
      </c>
      <c r="B854" s="3">
        <v>7.9170900000000003E-20</v>
      </c>
      <c r="D854">
        <v>285.7</v>
      </c>
      <c r="E854" s="3">
        <v>6.0267599999999997E-20</v>
      </c>
    </row>
    <row r="855" spans="1:5">
      <c r="A855">
        <v>285.60000000000002</v>
      </c>
      <c r="B855" s="3">
        <v>7.9934699999999998E-20</v>
      </c>
      <c r="D855">
        <v>285.8</v>
      </c>
      <c r="E855" s="3">
        <v>5.9949299999999999E-20</v>
      </c>
    </row>
    <row r="856" spans="1:5">
      <c r="A856">
        <v>285.7</v>
      </c>
      <c r="B856" s="3">
        <v>7.8852600000000005E-20</v>
      </c>
      <c r="D856">
        <v>285.89999999999998</v>
      </c>
      <c r="E856" s="3">
        <v>5.9694700000000005E-20</v>
      </c>
    </row>
    <row r="857" spans="1:5">
      <c r="A857">
        <v>285.8</v>
      </c>
      <c r="B857" s="3">
        <v>7.9616500000000004E-20</v>
      </c>
      <c r="D857">
        <v>286</v>
      </c>
      <c r="E857" s="3">
        <v>6.0076600000000002E-20</v>
      </c>
    </row>
    <row r="858" spans="1:5">
      <c r="A858">
        <v>285.89999999999998</v>
      </c>
      <c r="B858" s="3">
        <v>7.8852600000000005E-20</v>
      </c>
      <c r="D858">
        <v>286.10000000000002</v>
      </c>
      <c r="E858" s="3">
        <v>5.9058200000000001E-20</v>
      </c>
    </row>
    <row r="859" spans="1:5">
      <c r="A859">
        <v>286</v>
      </c>
      <c r="B859" s="3">
        <v>7.9807399999999995E-20</v>
      </c>
      <c r="D859">
        <v>286.2</v>
      </c>
      <c r="E859" s="3">
        <v>5.9631100000000005E-20</v>
      </c>
    </row>
    <row r="860" spans="1:5">
      <c r="A860">
        <v>286.10000000000002</v>
      </c>
      <c r="B860" s="3">
        <v>7.9680100000000004E-20</v>
      </c>
      <c r="D860">
        <v>286.3</v>
      </c>
      <c r="E860" s="3">
        <v>5.9694700000000005E-20</v>
      </c>
    </row>
    <row r="861" spans="1:5">
      <c r="A861">
        <v>286.2</v>
      </c>
      <c r="B861" s="3">
        <v>8.1207799999999998E-20</v>
      </c>
      <c r="D861">
        <v>286.39999999999998</v>
      </c>
      <c r="E861" s="3">
        <v>5.9503800000000002E-20</v>
      </c>
    </row>
    <row r="862" spans="1:5">
      <c r="A862">
        <v>286.3</v>
      </c>
      <c r="B862" s="3">
        <v>7.9934699999999998E-20</v>
      </c>
      <c r="D862">
        <v>286.5</v>
      </c>
      <c r="E862" s="3">
        <v>6.0076600000000002E-20</v>
      </c>
    </row>
    <row r="863" spans="1:5">
      <c r="A863">
        <v>286.39999999999998</v>
      </c>
      <c r="B863" s="3">
        <v>8.0189300000000004E-20</v>
      </c>
      <c r="D863">
        <v>286.60000000000002</v>
      </c>
      <c r="E863" s="3">
        <v>5.98857E-20</v>
      </c>
    </row>
    <row r="864" spans="1:5">
      <c r="A864">
        <v>286.5</v>
      </c>
      <c r="B864" s="3">
        <v>7.8979899999999996E-20</v>
      </c>
      <c r="D864">
        <v>286.7</v>
      </c>
      <c r="E864" s="3">
        <v>5.8548899999999996E-20</v>
      </c>
    </row>
    <row r="865" spans="1:5">
      <c r="A865">
        <v>286.60000000000002</v>
      </c>
      <c r="B865" s="3">
        <v>7.9680100000000004E-20</v>
      </c>
      <c r="D865">
        <v>286.8</v>
      </c>
      <c r="E865" s="3">
        <v>5.9312799999999995E-20</v>
      </c>
    </row>
    <row r="866" spans="1:5">
      <c r="A866">
        <v>286.7</v>
      </c>
      <c r="B866" s="3">
        <v>7.9234500000000002E-20</v>
      </c>
      <c r="D866">
        <v>286.89999999999998</v>
      </c>
      <c r="E866" s="3">
        <v>5.8867199999999994E-20</v>
      </c>
    </row>
    <row r="867" spans="1:5">
      <c r="A867">
        <v>286.8</v>
      </c>
      <c r="B867" s="3">
        <v>8.0125700000000005E-20</v>
      </c>
      <c r="D867">
        <v>287</v>
      </c>
      <c r="E867" s="3">
        <v>5.86126E-20</v>
      </c>
    </row>
    <row r="868" spans="1:5">
      <c r="A868">
        <v>286.89999999999998</v>
      </c>
      <c r="B868" s="3">
        <v>7.9807399999999995E-20</v>
      </c>
      <c r="D868">
        <v>287.10000000000002</v>
      </c>
      <c r="E868" s="3">
        <v>5.8867199999999994E-20</v>
      </c>
    </row>
    <row r="869" spans="1:5">
      <c r="A869">
        <v>287</v>
      </c>
      <c r="B869" s="3">
        <v>7.9680100000000004E-20</v>
      </c>
      <c r="D869">
        <v>287.2</v>
      </c>
      <c r="E869" s="3">
        <v>5.8930899999999998E-20</v>
      </c>
    </row>
    <row r="870" spans="1:5">
      <c r="A870">
        <v>287.10000000000002</v>
      </c>
      <c r="B870" s="3">
        <v>7.9871099999999998E-20</v>
      </c>
      <c r="D870">
        <v>287.3</v>
      </c>
      <c r="E870" s="3">
        <v>5.8930899999999998E-20</v>
      </c>
    </row>
    <row r="871" spans="1:5">
      <c r="A871">
        <v>287.2</v>
      </c>
      <c r="B871" s="3">
        <v>7.8725300000000002E-20</v>
      </c>
      <c r="D871">
        <v>287.39999999999998</v>
      </c>
      <c r="E871" s="3">
        <v>5.8994499999999997E-20</v>
      </c>
    </row>
    <row r="872" spans="1:5">
      <c r="A872">
        <v>287.3</v>
      </c>
      <c r="B872" s="3">
        <v>7.8979899999999996E-20</v>
      </c>
      <c r="D872">
        <v>287.5</v>
      </c>
      <c r="E872" s="3">
        <v>5.8739900000000003E-20</v>
      </c>
    </row>
    <row r="873" spans="1:5">
      <c r="A873">
        <v>287.39999999999998</v>
      </c>
      <c r="B873" s="3">
        <v>7.9743799999999995E-20</v>
      </c>
      <c r="D873">
        <v>287.60000000000002</v>
      </c>
      <c r="E873" s="3">
        <v>5.7785100000000001E-20</v>
      </c>
    </row>
    <row r="874" spans="1:5">
      <c r="A874">
        <v>287.5</v>
      </c>
      <c r="B874" s="3">
        <v>7.8725300000000002E-20</v>
      </c>
      <c r="D874">
        <v>287.7</v>
      </c>
      <c r="E874" s="3">
        <v>5.7594099999999995E-20</v>
      </c>
    </row>
    <row r="875" spans="1:5">
      <c r="A875">
        <v>287.60000000000002</v>
      </c>
      <c r="B875" s="3">
        <v>7.9425499999999997E-20</v>
      </c>
      <c r="D875">
        <v>287.8</v>
      </c>
      <c r="E875" s="3">
        <v>5.8230700000000002E-20</v>
      </c>
    </row>
    <row r="876" spans="1:5">
      <c r="A876">
        <v>287.7</v>
      </c>
      <c r="B876" s="3">
        <v>7.9107199999999999E-20</v>
      </c>
      <c r="D876">
        <v>287.89999999999998</v>
      </c>
      <c r="E876" s="3">
        <v>5.7466800000000003E-20</v>
      </c>
    </row>
    <row r="877" spans="1:5">
      <c r="A877">
        <v>287.8</v>
      </c>
      <c r="B877" s="3">
        <v>7.8852600000000005E-20</v>
      </c>
      <c r="D877">
        <v>288</v>
      </c>
      <c r="E877" s="3">
        <v>5.7976099999999996E-20</v>
      </c>
    </row>
    <row r="878" spans="1:5">
      <c r="A878">
        <v>287.89999999999998</v>
      </c>
      <c r="B878" s="3">
        <v>7.90436E-20</v>
      </c>
      <c r="D878">
        <v>288.10000000000002</v>
      </c>
      <c r="E878" s="3">
        <v>5.8039699999999996E-20</v>
      </c>
    </row>
    <row r="879" spans="1:5">
      <c r="A879">
        <v>288</v>
      </c>
      <c r="B879" s="3">
        <v>7.9871099999999998E-20</v>
      </c>
      <c r="D879">
        <v>288.2</v>
      </c>
      <c r="E879" s="3">
        <v>5.8166999999999999E-20</v>
      </c>
    </row>
    <row r="880" spans="1:5">
      <c r="A880">
        <v>288.10000000000002</v>
      </c>
      <c r="B880" s="3">
        <v>7.9998400000000002E-20</v>
      </c>
      <c r="D880">
        <v>288.3</v>
      </c>
      <c r="E880" s="3">
        <v>5.8039699999999996E-20</v>
      </c>
    </row>
    <row r="881" spans="1:5">
      <c r="A881">
        <v>288.2</v>
      </c>
      <c r="B881" s="3">
        <v>7.9234500000000002E-20</v>
      </c>
      <c r="D881">
        <v>288.39999999999998</v>
      </c>
      <c r="E881" s="3">
        <v>5.7594099999999995E-20</v>
      </c>
    </row>
    <row r="882" spans="1:5">
      <c r="A882">
        <v>288.3</v>
      </c>
      <c r="B882" s="3">
        <v>7.9998400000000002E-20</v>
      </c>
      <c r="D882">
        <v>288.5</v>
      </c>
      <c r="E882" s="3">
        <v>5.7912400000000005E-20</v>
      </c>
    </row>
    <row r="883" spans="1:5">
      <c r="A883">
        <v>288.39999999999998</v>
      </c>
      <c r="B883" s="3">
        <v>7.9998400000000002E-20</v>
      </c>
      <c r="D883">
        <v>288.60000000000002</v>
      </c>
      <c r="E883" s="3">
        <v>5.7785100000000001E-20</v>
      </c>
    </row>
    <row r="884" spans="1:5">
      <c r="A884">
        <v>288.5</v>
      </c>
      <c r="B884" s="3">
        <v>8.0125700000000005E-20</v>
      </c>
      <c r="D884">
        <v>288.7</v>
      </c>
      <c r="E884" s="3">
        <v>5.6257399999999995E-20</v>
      </c>
    </row>
    <row r="885" spans="1:5">
      <c r="A885">
        <v>288.60000000000002</v>
      </c>
      <c r="B885" s="3">
        <v>7.8979899999999996E-20</v>
      </c>
      <c r="D885">
        <v>288.8</v>
      </c>
      <c r="E885" s="3">
        <v>5.6575700000000005E-20</v>
      </c>
    </row>
    <row r="886" spans="1:5">
      <c r="A886">
        <v>288.7</v>
      </c>
      <c r="B886" s="3">
        <v>8.0252999999999996E-20</v>
      </c>
      <c r="D886">
        <v>288.89999999999998</v>
      </c>
      <c r="E886" s="3">
        <v>5.7148599999999998E-20</v>
      </c>
    </row>
    <row r="887" spans="1:5">
      <c r="A887">
        <v>288.8</v>
      </c>
      <c r="B887" s="3">
        <v>7.9170900000000003E-20</v>
      </c>
      <c r="D887">
        <v>289</v>
      </c>
      <c r="E887" s="3">
        <v>5.6702999999999996E-20</v>
      </c>
    </row>
    <row r="888" spans="1:5">
      <c r="A888">
        <v>288.89999999999998</v>
      </c>
      <c r="B888" s="3">
        <v>7.8916299999999997E-20</v>
      </c>
      <c r="D888">
        <v>289.10000000000002</v>
      </c>
      <c r="E888" s="3">
        <v>5.5684500000000003E-20</v>
      </c>
    </row>
    <row r="889" spans="1:5">
      <c r="A889">
        <v>289</v>
      </c>
      <c r="B889" s="3">
        <v>7.9361800000000006E-20</v>
      </c>
      <c r="D889">
        <v>289.2</v>
      </c>
      <c r="E889" s="3">
        <v>5.6639300000000005E-20</v>
      </c>
    </row>
    <row r="890" spans="1:5">
      <c r="A890">
        <v>289.10000000000002</v>
      </c>
      <c r="B890" s="3">
        <v>7.9616500000000004E-20</v>
      </c>
      <c r="D890">
        <v>289.3</v>
      </c>
      <c r="E890" s="3">
        <v>5.6893899999999999E-20</v>
      </c>
    </row>
    <row r="891" spans="1:5">
      <c r="A891">
        <v>289.2</v>
      </c>
      <c r="B891" s="3">
        <v>7.9234500000000002E-20</v>
      </c>
      <c r="D891">
        <v>289.39999999999998</v>
      </c>
      <c r="E891" s="3">
        <v>5.5811799999999994E-20</v>
      </c>
    </row>
    <row r="892" spans="1:5">
      <c r="A892">
        <v>289.3</v>
      </c>
      <c r="B892" s="3">
        <v>7.7834200000000004E-20</v>
      </c>
      <c r="D892">
        <v>289.5</v>
      </c>
      <c r="E892" s="3">
        <v>5.6066400000000001E-20</v>
      </c>
    </row>
    <row r="893" spans="1:5">
      <c r="A893">
        <v>289.39999999999998</v>
      </c>
      <c r="B893" s="3">
        <v>7.9489200000000001E-20</v>
      </c>
      <c r="D893">
        <v>289.60000000000002</v>
      </c>
      <c r="E893" s="3">
        <v>5.6002800000000001E-20</v>
      </c>
    </row>
    <row r="894" spans="1:5">
      <c r="A894">
        <v>289.5</v>
      </c>
      <c r="B894" s="3">
        <v>7.9170900000000003E-20</v>
      </c>
      <c r="D894">
        <v>289.7</v>
      </c>
      <c r="E894" s="3">
        <v>5.4602399999999998E-20</v>
      </c>
    </row>
    <row r="895" spans="1:5">
      <c r="A895">
        <v>289.60000000000002</v>
      </c>
      <c r="B895" s="3">
        <v>7.9680100000000004E-20</v>
      </c>
      <c r="D895">
        <v>289.8</v>
      </c>
      <c r="E895" s="3">
        <v>5.54936E-20</v>
      </c>
    </row>
    <row r="896" spans="1:5">
      <c r="A896">
        <v>289.7</v>
      </c>
      <c r="B896" s="3">
        <v>7.8534299999999995E-20</v>
      </c>
      <c r="D896">
        <v>289.89999999999998</v>
      </c>
      <c r="E896" s="3">
        <v>5.5366200000000005E-20</v>
      </c>
    </row>
    <row r="897" spans="1:5">
      <c r="A897">
        <v>289.8</v>
      </c>
      <c r="B897" s="3">
        <v>7.8025099999999994E-20</v>
      </c>
      <c r="D897">
        <v>290</v>
      </c>
      <c r="E897" s="3">
        <v>5.5047999999999999E-20</v>
      </c>
    </row>
    <row r="898" spans="1:5">
      <c r="A898">
        <v>289.89999999999998</v>
      </c>
      <c r="B898" s="3">
        <v>7.8470699999999995E-20</v>
      </c>
      <c r="D898">
        <v>290.10000000000002</v>
      </c>
      <c r="E898" s="3">
        <v>5.5684500000000003E-20</v>
      </c>
    </row>
    <row r="899" spans="1:5">
      <c r="A899">
        <v>290</v>
      </c>
      <c r="B899" s="3">
        <v>7.8661700000000002E-20</v>
      </c>
      <c r="D899">
        <v>290.2</v>
      </c>
      <c r="E899" s="3">
        <v>5.5302600000000006E-20</v>
      </c>
    </row>
    <row r="900" spans="1:5">
      <c r="A900">
        <v>290.10000000000002</v>
      </c>
      <c r="B900" s="3">
        <v>7.8407000000000004E-20</v>
      </c>
      <c r="D900">
        <v>290.3</v>
      </c>
      <c r="E900" s="3">
        <v>5.4920699999999996E-20</v>
      </c>
    </row>
    <row r="901" spans="1:5">
      <c r="A901">
        <v>290.2</v>
      </c>
      <c r="B901" s="3">
        <v>7.7515900000000006E-20</v>
      </c>
      <c r="D901">
        <v>290.39999999999998</v>
      </c>
      <c r="E901" s="3">
        <v>5.4347800000000004E-20</v>
      </c>
    </row>
    <row r="902" spans="1:5">
      <c r="A902">
        <v>290.3</v>
      </c>
      <c r="B902" s="3">
        <v>7.9298199999999994E-20</v>
      </c>
      <c r="D902">
        <v>290.5</v>
      </c>
      <c r="E902" s="3">
        <v>5.4602399999999998E-20</v>
      </c>
    </row>
    <row r="903" spans="1:5">
      <c r="A903">
        <v>290.39999999999998</v>
      </c>
      <c r="B903" s="3">
        <v>7.7643199999999997E-20</v>
      </c>
      <c r="D903">
        <v>290.60000000000002</v>
      </c>
      <c r="E903" s="3">
        <v>5.3902200000000003E-20</v>
      </c>
    </row>
    <row r="904" spans="1:5">
      <c r="A904">
        <v>290.5</v>
      </c>
      <c r="B904" s="3">
        <v>7.8534299999999995E-20</v>
      </c>
      <c r="D904">
        <v>290.7</v>
      </c>
      <c r="E904" s="3">
        <v>5.4347800000000004E-20</v>
      </c>
    </row>
    <row r="905" spans="1:5">
      <c r="A905">
        <v>290.60000000000002</v>
      </c>
      <c r="B905" s="3">
        <v>7.7388600000000003E-20</v>
      </c>
      <c r="D905">
        <v>290.8</v>
      </c>
      <c r="E905" s="3">
        <v>5.3393000000000002E-20</v>
      </c>
    </row>
    <row r="906" spans="1:5">
      <c r="A906">
        <v>290.7</v>
      </c>
      <c r="B906" s="3">
        <v>7.8152399999999998E-20</v>
      </c>
      <c r="D906">
        <v>290.89999999999998</v>
      </c>
      <c r="E906" s="3">
        <v>5.2692800000000001E-20</v>
      </c>
    </row>
    <row r="907" spans="1:5">
      <c r="A907">
        <v>290.8</v>
      </c>
      <c r="B907" s="3">
        <v>7.8661700000000002E-20</v>
      </c>
      <c r="D907">
        <v>291</v>
      </c>
      <c r="E907" s="3">
        <v>5.3902200000000003E-20</v>
      </c>
    </row>
    <row r="908" spans="1:5">
      <c r="A908">
        <v>290.89999999999998</v>
      </c>
      <c r="B908" s="3">
        <v>7.7897800000000003E-20</v>
      </c>
      <c r="D908">
        <v>291.10000000000002</v>
      </c>
      <c r="E908" s="3">
        <v>5.2820099999999998E-20</v>
      </c>
    </row>
    <row r="909" spans="1:5">
      <c r="A909">
        <v>291</v>
      </c>
      <c r="B909" s="3">
        <v>7.8279700000000001E-20</v>
      </c>
      <c r="D909">
        <v>291.2</v>
      </c>
      <c r="E909" s="3">
        <v>5.3202000000000001E-20</v>
      </c>
    </row>
    <row r="910" spans="1:5">
      <c r="A910">
        <v>291.10000000000002</v>
      </c>
      <c r="B910" s="3">
        <v>7.7388600000000003E-20</v>
      </c>
      <c r="D910">
        <v>291.3</v>
      </c>
      <c r="E910" s="3">
        <v>5.2056199999999999E-20</v>
      </c>
    </row>
    <row r="911" spans="1:5">
      <c r="A911">
        <v>291.2</v>
      </c>
      <c r="B911" s="3">
        <v>7.7706799999999996E-20</v>
      </c>
      <c r="D911">
        <v>291.39999999999998</v>
      </c>
      <c r="E911" s="3">
        <v>5.2565499999999998E-20</v>
      </c>
    </row>
    <row r="912" spans="1:5">
      <c r="A912">
        <v>291.3</v>
      </c>
      <c r="B912" s="3">
        <v>7.8088799999999998E-20</v>
      </c>
      <c r="D912">
        <v>291.5</v>
      </c>
      <c r="E912" s="3">
        <v>5.2565499999999998E-20</v>
      </c>
    </row>
    <row r="913" spans="1:5">
      <c r="A913">
        <v>291.39999999999998</v>
      </c>
      <c r="B913" s="3">
        <v>7.8088799999999998E-20</v>
      </c>
      <c r="D913">
        <v>291.60000000000002</v>
      </c>
      <c r="E913" s="3">
        <v>5.2565499999999998E-20</v>
      </c>
    </row>
    <row r="914" spans="1:5">
      <c r="A914">
        <v>291.5</v>
      </c>
      <c r="B914" s="3">
        <v>7.7834200000000004E-20</v>
      </c>
      <c r="D914">
        <v>291.7</v>
      </c>
      <c r="E914" s="3">
        <v>5.1101399999999997E-20</v>
      </c>
    </row>
    <row r="915" spans="1:5">
      <c r="A915">
        <v>291.60000000000002</v>
      </c>
      <c r="B915" s="3">
        <v>7.7643199999999997E-20</v>
      </c>
      <c r="D915">
        <v>291.8</v>
      </c>
      <c r="E915" s="3">
        <v>5.1801599999999998E-20</v>
      </c>
    </row>
    <row r="916" spans="1:5">
      <c r="A916">
        <v>291.7</v>
      </c>
      <c r="B916" s="3">
        <v>7.77705E-20</v>
      </c>
      <c r="D916">
        <v>291.89999999999998</v>
      </c>
      <c r="E916" s="3">
        <v>5.1546999999999998E-20</v>
      </c>
    </row>
    <row r="917" spans="1:5">
      <c r="A917">
        <v>291.8</v>
      </c>
      <c r="B917" s="3">
        <v>7.7388600000000003E-20</v>
      </c>
      <c r="D917">
        <v>292</v>
      </c>
      <c r="E917" s="3">
        <v>5.09741E-20</v>
      </c>
    </row>
    <row r="918" spans="1:5">
      <c r="A918">
        <v>291.89999999999998</v>
      </c>
      <c r="B918" s="3">
        <v>7.64974E-20</v>
      </c>
      <c r="D918">
        <v>292.10000000000002</v>
      </c>
      <c r="E918" s="3">
        <v>5.1483399999999999E-20</v>
      </c>
    </row>
    <row r="919" spans="1:5">
      <c r="A919">
        <v>292</v>
      </c>
      <c r="B919" s="3">
        <v>7.6751999999999995E-20</v>
      </c>
      <c r="D919">
        <v>292.2</v>
      </c>
      <c r="E919" s="3">
        <v>5.1483399999999999E-20</v>
      </c>
    </row>
    <row r="920" spans="1:5">
      <c r="A920">
        <v>292.10000000000002</v>
      </c>
      <c r="B920" s="3">
        <v>7.6624700000000004E-20</v>
      </c>
      <c r="D920">
        <v>292.3</v>
      </c>
      <c r="E920" s="3">
        <v>5.0846800000000003E-20</v>
      </c>
    </row>
    <row r="921" spans="1:5">
      <c r="A921">
        <v>292.2</v>
      </c>
      <c r="B921" s="3">
        <v>7.6370099999999997E-20</v>
      </c>
      <c r="D921">
        <v>292.39999999999998</v>
      </c>
      <c r="E921" s="3">
        <v>5.1674300000000001E-20</v>
      </c>
    </row>
    <row r="922" spans="1:5">
      <c r="A922">
        <v>292.3</v>
      </c>
      <c r="B922" s="3">
        <v>7.6306499999999998E-20</v>
      </c>
      <c r="D922">
        <v>292.5</v>
      </c>
      <c r="E922" s="3">
        <v>5.0528499999999999E-20</v>
      </c>
    </row>
    <row r="923" spans="1:5">
      <c r="A923">
        <v>292.39999999999998</v>
      </c>
      <c r="B923" s="3">
        <v>7.7261299999999999E-20</v>
      </c>
      <c r="D923">
        <v>292.60000000000002</v>
      </c>
      <c r="E923" s="3">
        <v>5.0273899999999998E-20</v>
      </c>
    </row>
    <row r="924" spans="1:5">
      <c r="A924">
        <v>292.5</v>
      </c>
      <c r="B924" s="3">
        <v>7.7133999999999996E-20</v>
      </c>
      <c r="D924">
        <v>292.7</v>
      </c>
      <c r="E924" s="3">
        <v>5.0146600000000001E-20</v>
      </c>
    </row>
    <row r="925" spans="1:5">
      <c r="A925">
        <v>292.60000000000002</v>
      </c>
      <c r="B925" s="3">
        <v>7.6115500000000003E-20</v>
      </c>
      <c r="D925">
        <v>292.8</v>
      </c>
      <c r="E925" s="3">
        <v>4.91282E-20</v>
      </c>
    </row>
    <row r="926" spans="1:5">
      <c r="A926">
        <v>292.7</v>
      </c>
      <c r="B926" s="3">
        <v>7.6815699999999998E-20</v>
      </c>
      <c r="D926">
        <v>292.89999999999998</v>
      </c>
      <c r="E926" s="3">
        <v>5.0019299999999998E-20</v>
      </c>
    </row>
    <row r="927" spans="1:5">
      <c r="A927">
        <v>292.8</v>
      </c>
      <c r="B927" s="3">
        <v>7.59882E-20</v>
      </c>
      <c r="D927">
        <v>293</v>
      </c>
      <c r="E927" s="3">
        <v>4.9000799999999999E-20</v>
      </c>
    </row>
    <row r="928" spans="1:5">
      <c r="A928">
        <v>292.89999999999998</v>
      </c>
      <c r="B928" s="3">
        <v>7.6179100000000002E-20</v>
      </c>
      <c r="D928">
        <v>293.10000000000002</v>
      </c>
      <c r="E928" s="3">
        <v>5.0337600000000002E-20</v>
      </c>
    </row>
    <row r="929" spans="1:5">
      <c r="A929">
        <v>293</v>
      </c>
      <c r="B929" s="3">
        <v>7.59882E-20</v>
      </c>
      <c r="D929">
        <v>293.2</v>
      </c>
      <c r="E929" s="3">
        <v>4.9064500000000002E-20</v>
      </c>
    </row>
    <row r="930" spans="1:5">
      <c r="A930">
        <v>293.10000000000002</v>
      </c>
      <c r="B930" s="3">
        <v>7.6561100000000004E-20</v>
      </c>
      <c r="D930">
        <v>293.3</v>
      </c>
      <c r="E930" s="3">
        <v>4.9000799999999999E-20</v>
      </c>
    </row>
    <row r="931" spans="1:5">
      <c r="A931">
        <v>293.2</v>
      </c>
      <c r="B931" s="3">
        <v>7.5860899999999997E-20</v>
      </c>
      <c r="D931">
        <v>293.39999999999998</v>
      </c>
      <c r="E931" s="3">
        <v>4.8618900000000001E-20</v>
      </c>
    </row>
    <row r="932" spans="1:5">
      <c r="A932">
        <v>293.3</v>
      </c>
      <c r="B932" s="3">
        <v>7.64974E-20</v>
      </c>
      <c r="D932">
        <v>293.5</v>
      </c>
      <c r="E932" s="3">
        <v>4.8491599999999998E-20</v>
      </c>
    </row>
    <row r="933" spans="1:5">
      <c r="A933">
        <v>293.39999999999998</v>
      </c>
      <c r="B933" s="3">
        <v>7.6370099999999997E-20</v>
      </c>
      <c r="D933">
        <v>293.60000000000002</v>
      </c>
      <c r="E933" s="3">
        <v>4.7791400000000003E-20</v>
      </c>
    </row>
    <row r="934" spans="1:5">
      <c r="A934">
        <v>293.5</v>
      </c>
      <c r="B934" s="3">
        <v>7.5669900000000002E-20</v>
      </c>
      <c r="D934">
        <v>293.7</v>
      </c>
      <c r="E934" s="3">
        <v>4.9064500000000002E-20</v>
      </c>
    </row>
    <row r="935" spans="1:5">
      <c r="A935">
        <v>293.60000000000002</v>
      </c>
      <c r="B935" s="3">
        <v>7.5224300000000001E-20</v>
      </c>
      <c r="D935">
        <v>293.8</v>
      </c>
      <c r="E935" s="3">
        <v>4.79187E-20</v>
      </c>
    </row>
    <row r="936" spans="1:5">
      <c r="A936">
        <v>293.7</v>
      </c>
      <c r="B936" s="3">
        <v>7.6115500000000003E-20</v>
      </c>
      <c r="D936">
        <v>293.89999999999998</v>
      </c>
      <c r="E936" s="3">
        <v>4.8236999999999998E-20</v>
      </c>
    </row>
    <row r="937" spans="1:5">
      <c r="A937">
        <v>293.8</v>
      </c>
      <c r="B937" s="3">
        <v>7.5924499999999996E-20</v>
      </c>
      <c r="D937">
        <v>294</v>
      </c>
      <c r="E937" s="3">
        <v>4.7727799999999997E-20</v>
      </c>
    </row>
    <row r="938" spans="1:5">
      <c r="A938">
        <v>293.89999999999998</v>
      </c>
      <c r="B938" s="3">
        <v>7.5288000000000004E-20</v>
      </c>
      <c r="D938">
        <v>294.10000000000002</v>
      </c>
      <c r="E938" s="3">
        <v>4.7536800000000002E-20</v>
      </c>
    </row>
    <row r="939" spans="1:5">
      <c r="A939">
        <v>294</v>
      </c>
      <c r="B939" s="3">
        <v>7.59882E-20</v>
      </c>
      <c r="D939">
        <v>294.2</v>
      </c>
      <c r="E939" s="3">
        <v>4.7282200000000002E-20</v>
      </c>
    </row>
    <row r="940" spans="1:5">
      <c r="A940">
        <v>294.10000000000002</v>
      </c>
      <c r="B940" s="3">
        <v>7.5606300000000002E-20</v>
      </c>
      <c r="D940">
        <v>294.3</v>
      </c>
      <c r="E940" s="3">
        <v>4.7027600000000002E-20</v>
      </c>
    </row>
    <row r="941" spans="1:5">
      <c r="A941">
        <v>294.2</v>
      </c>
      <c r="B941" s="3">
        <v>7.4778800000000004E-20</v>
      </c>
      <c r="D941">
        <v>294.39999999999998</v>
      </c>
      <c r="E941" s="3">
        <v>4.6582000000000001E-20</v>
      </c>
    </row>
    <row r="942" spans="1:5">
      <c r="A942">
        <v>294.3</v>
      </c>
      <c r="B942" s="3">
        <v>7.4205899999999999E-20</v>
      </c>
      <c r="D942">
        <v>294.5</v>
      </c>
      <c r="E942" s="3">
        <v>4.6263700000000003E-20</v>
      </c>
    </row>
    <row r="943" spans="1:5">
      <c r="A943">
        <v>294.39999999999998</v>
      </c>
      <c r="B943" s="3">
        <v>7.5224300000000001E-20</v>
      </c>
      <c r="D943">
        <v>294.60000000000002</v>
      </c>
      <c r="E943" s="3">
        <v>4.6900299999999999E-20</v>
      </c>
    </row>
    <row r="944" spans="1:5">
      <c r="A944">
        <v>294.5</v>
      </c>
      <c r="B944" s="3">
        <v>7.47151E-20</v>
      </c>
      <c r="D944">
        <v>294.7</v>
      </c>
      <c r="E944" s="3">
        <v>4.7091200000000001E-20</v>
      </c>
    </row>
    <row r="945" spans="1:5">
      <c r="A945">
        <v>294.60000000000002</v>
      </c>
      <c r="B945" s="3">
        <v>7.4078599999999996E-20</v>
      </c>
      <c r="D945">
        <v>294.8</v>
      </c>
      <c r="E945" s="3">
        <v>4.6200099999999997E-20</v>
      </c>
    </row>
    <row r="946" spans="1:5">
      <c r="A946">
        <v>294.7</v>
      </c>
      <c r="B946" s="3">
        <v>7.4460500000000006E-20</v>
      </c>
      <c r="D946">
        <v>294.89999999999998</v>
      </c>
      <c r="E946" s="3">
        <v>4.6391E-20</v>
      </c>
    </row>
    <row r="947" spans="1:5">
      <c r="A947">
        <v>294.8</v>
      </c>
      <c r="B947" s="3">
        <v>7.4524100000000005E-20</v>
      </c>
      <c r="D947">
        <v>295</v>
      </c>
      <c r="E947" s="3">
        <v>4.5754500000000002E-20</v>
      </c>
    </row>
    <row r="948" spans="1:5">
      <c r="A948">
        <v>294.89999999999998</v>
      </c>
      <c r="B948" s="3">
        <v>7.4269499999999999E-20</v>
      </c>
      <c r="D948">
        <v>295.10000000000002</v>
      </c>
      <c r="E948" s="3">
        <v>4.5754500000000002E-20</v>
      </c>
    </row>
    <row r="949" spans="1:5">
      <c r="A949">
        <v>295</v>
      </c>
      <c r="B949" s="3">
        <v>7.4842400000000003E-20</v>
      </c>
      <c r="D949">
        <v>295.2</v>
      </c>
      <c r="E949" s="3">
        <v>4.5754500000000002E-20</v>
      </c>
    </row>
    <row r="950" spans="1:5">
      <c r="A950">
        <v>295.10000000000002</v>
      </c>
      <c r="B950" s="3">
        <v>7.3696599999999995E-20</v>
      </c>
      <c r="D950">
        <v>295.3</v>
      </c>
      <c r="E950" s="3">
        <v>4.5372599999999999E-20</v>
      </c>
    </row>
    <row r="951" spans="1:5">
      <c r="A951">
        <v>295.2</v>
      </c>
      <c r="B951" s="3">
        <v>7.3442E-20</v>
      </c>
      <c r="D951">
        <v>295.39999999999998</v>
      </c>
      <c r="E951" s="3">
        <v>4.4990600000000003E-20</v>
      </c>
    </row>
    <row r="952" spans="1:5">
      <c r="A952">
        <v>295.3</v>
      </c>
      <c r="B952" s="3">
        <v>7.3187399999999994E-20</v>
      </c>
      <c r="D952">
        <v>295.5</v>
      </c>
      <c r="E952" s="3">
        <v>4.5054300000000001E-20</v>
      </c>
    </row>
    <row r="953" spans="1:5">
      <c r="A953">
        <v>295.39999999999998</v>
      </c>
      <c r="B953" s="3">
        <v>7.3887600000000001E-20</v>
      </c>
      <c r="D953">
        <v>295.60000000000002</v>
      </c>
      <c r="E953" s="3">
        <v>4.5690799999999998E-20</v>
      </c>
    </row>
    <row r="954" spans="1:5">
      <c r="A954">
        <v>295.5</v>
      </c>
      <c r="B954" s="3">
        <v>7.3060100000000003E-20</v>
      </c>
      <c r="D954">
        <v>295.7</v>
      </c>
      <c r="E954" s="3">
        <v>4.5754500000000002E-20</v>
      </c>
    </row>
    <row r="955" spans="1:5">
      <c r="A955">
        <v>295.60000000000002</v>
      </c>
      <c r="B955" s="3">
        <v>7.3823899999999998E-20</v>
      </c>
      <c r="D955">
        <v>295.8</v>
      </c>
      <c r="E955" s="3">
        <v>4.5117999999999998E-20</v>
      </c>
    </row>
    <row r="956" spans="1:5">
      <c r="A956">
        <v>295.7</v>
      </c>
      <c r="B956" s="3">
        <v>7.2550900000000002E-20</v>
      </c>
      <c r="D956">
        <v>295.89999999999998</v>
      </c>
      <c r="E956" s="3">
        <v>4.4736000000000003E-20</v>
      </c>
    </row>
    <row r="957" spans="1:5">
      <c r="A957">
        <v>295.8</v>
      </c>
      <c r="B957" s="3">
        <v>7.3569300000000004E-20</v>
      </c>
      <c r="D957">
        <v>296</v>
      </c>
      <c r="E957" s="3">
        <v>4.4354099999999999E-20</v>
      </c>
    </row>
    <row r="958" spans="1:5">
      <c r="A958">
        <v>295.89999999999998</v>
      </c>
      <c r="B958" s="3">
        <v>7.3123799999999995E-20</v>
      </c>
      <c r="D958">
        <v>296.10000000000002</v>
      </c>
      <c r="E958" s="3">
        <v>4.4226800000000002E-20</v>
      </c>
    </row>
    <row r="959" spans="1:5">
      <c r="A959">
        <v>296</v>
      </c>
      <c r="B959" s="3">
        <v>7.2487199999999999E-20</v>
      </c>
      <c r="D959">
        <v>296.2</v>
      </c>
      <c r="E959" s="3">
        <v>4.3717600000000001E-20</v>
      </c>
    </row>
    <row r="960" spans="1:5">
      <c r="A960">
        <v>296.10000000000002</v>
      </c>
      <c r="B960" s="3">
        <v>7.1723400000000004E-20</v>
      </c>
      <c r="D960">
        <v>296.3</v>
      </c>
      <c r="E960" s="3">
        <v>4.3844899999999999E-20</v>
      </c>
    </row>
    <row r="961" spans="1:5">
      <c r="A961">
        <v>296.2</v>
      </c>
      <c r="B961" s="3">
        <v>7.2423599999999999E-20</v>
      </c>
      <c r="D961">
        <v>296.39999999999998</v>
      </c>
      <c r="E961" s="3">
        <v>4.4163099999999998E-20</v>
      </c>
    </row>
    <row r="962" spans="1:5">
      <c r="A962">
        <v>296.3</v>
      </c>
      <c r="B962" s="3">
        <v>7.1596100000000001E-20</v>
      </c>
      <c r="D962">
        <v>296.5</v>
      </c>
      <c r="E962" s="3">
        <v>4.3463000000000001E-20</v>
      </c>
    </row>
    <row r="963" spans="1:5">
      <c r="A963">
        <v>296.39999999999998</v>
      </c>
      <c r="B963" s="3">
        <v>7.1914299999999994E-20</v>
      </c>
      <c r="D963">
        <v>296.60000000000002</v>
      </c>
      <c r="E963" s="3">
        <v>4.2635399999999998E-20</v>
      </c>
    </row>
    <row r="964" spans="1:5">
      <c r="A964">
        <v>296.5</v>
      </c>
      <c r="B964" s="3">
        <v>7.1405100000000006E-20</v>
      </c>
      <c r="D964">
        <v>296.7</v>
      </c>
      <c r="E964" s="3">
        <v>4.2699100000000002E-20</v>
      </c>
    </row>
    <row r="965" spans="1:5">
      <c r="A965">
        <v>296.60000000000002</v>
      </c>
      <c r="B965" s="3">
        <v>7.1723400000000004E-20</v>
      </c>
      <c r="D965">
        <v>296.8</v>
      </c>
      <c r="E965" s="3">
        <v>4.27628E-20</v>
      </c>
    </row>
    <row r="966" spans="1:5">
      <c r="A966">
        <v>296.7</v>
      </c>
      <c r="B966" s="3">
        <v>7.1850699999999995E-20</v>
      </c>
      <c r="D966">
        <v>296.89999999999998</v>
      </c>
      <c r="E966" s="3">
        <v>4.2126199999999998E-20</v>
      </c>
    </row>
    <row r="967" spans="1:5">
      <c r="A967">
        <v>296.8</v>
      </c>
      <c r="B967" s="3">
        <v>7.1532399999999997E-20</v>
      </c>
      <c r="D967">
        <v>297</v>
      </c>
      <c r="E967" s="3">
        <v>4.2635399999999998E-20</v>
      </c>
    </row>
    <row r="968" spans="1:5">
      <c r="A968">
        <v>296.89999999999998</v>
      </c>
      <c r="B968" s="3">
        <v>7.0641199999999995E-20</v>
      </c>
      <c r="D968">
        <v>297.10000000000002</v>
      </c>
      <c r="E968" s="3">
        <v>4.1998900000000001E-20</v>
      </c>
    </row>
    <row r="969" spans="1:5">
      <c r="A969">
        <v>297</v>
      </c>
      <c r="B969" s="3">
        <v>7.0832200000000001E-20</v>
      </c>
      <c r="D969">
        <v>297.2</v>
      </c>
      <c r="E969" s="3">
        <v>4.2253500000000001E-20</v>
      </c>
    </row>
    <row r="970" spans="1:5">
      <c r="A970">
        <v>297.10000000000002</v>
      </c>
      <c r="B970" s="3">
        <v>7.0577599999999995E-20</v>
      </c>
      <c r="D970">
        <v>297.3</v>
      </c>
      <c r="E970" s="3">
        <v>4.1935300000000001E-20</v>
      </c>
    </row>
    <row r="971" spans="1:5">
      <c r="A971">
        <v>297.2</v>
      </c>
      <c r="B971" s="3">
        <v>6.9686400000000005E-20</v>
      </c>
      <c r="D971">
        <v>297.39999999999998</v>
      </c>
      <c r="E971" s="3">
        <v>4.1935300000000001E-20</v>
      </c>
    </row>
    <row r="972" spans="1:5">
      <c r="A972">
        <v>297.3</v>
      </c>
      <c r="B972" s="3">
        <v>6.9941100000000003E-20</v>
      </c>
      <c r="D972">
        <v>297.5</v>
      </c>
      <c r="E972" s="3">
        <v>4.1680600000000003E-20</v>
      </c>
    </row>
    <row r="973" spans="1:5">
      <c r="A973">
        <v>297.39999999999998</v>
      </c>
      <c r="B973" s="3">
        <v>7.03866E-20</v>
      </c>
      <c r="D973">
        <v>297.60000000000002</v>
      </c>
      <c r="E973" s="3">
        <v>4.1107800000000002E-20</v>
      </c>
    </row>
    <row r="974" spans="1:5">
      <c r="A974">
        <v>297.5</v>
      </c>
      <c r="B974" s="3">
        <v>6.9622800000000005E-20</v>
      </c>
      <c r="D974">
        <v>297.7</v>
      </c>
      <c r="E974" s="3">
        <v>4.1171400000000002E-20</v>
      </c>
    </row>
    <row r="975" spans="1:5">
      <c r="A975">
        <v>297.60000000000002</v>
      </c>
      <c r="B975" s="3">
        <v>6.9049900000000001E-20</v>
      </c>
      <c r="D975">
        <v>297.8</v>
      </c>
      <c r="E975" s="3">
        <v>4.1298699999999999E-20</v>
      </c>
    </row>
    <row r="976" spans="1:5">
      <c r="A976">
        <v>297.7</v>
      </c>
      <c r="B976" s="3">
        <v>6.9431799999999999E-20</v>
      </c>
      <c r="D976">
        <v>297.89999999999998</v>
      </c>
      <c r="E976" s="3">
        <v>4.1171400000000002E-20</v>
      </c>
    </row>
    <row r="977" spans="1:5">
      <c r="A977">
        <v>297.8</v>
      </c>
      <c r="B977" s="3">
        <v>6.9559100000000002E-20</v>
      </c>
      <c r="D977">
        <v>298</v>
      </c>
      <c r="E977" s="3">
        <v>4.1044099999999999E-20</v>
      </c>
    </row>
    <row r="978" spans="1:5">
      <c r="A978">
        <v>297.89999999999998</v>
      </c>
      <c r="B978" s="3">
        <v>6.8031399999999996E-20</v>
      </c>
      <c r="D978">
        <v>298.10000000000002</v>
      </c>
      <c r="E978" s="3">
        <v>4.1171400000000002E-20</v>
      </c>
    </row>
    <row r="979" spans="1:5">
      <c r="A979">
        <v>298</v>
      </c>
      <c r="B979" s="3">
        <v>6.86043E-20</v>
      </c>
      <c r="D979">
        <v>298.2</v>
      </c>
      <c r="E979" s="3">
        <v>4.0725800000000001E-20</v>
      </c>
    </row>
    <row r="980" spans="1:5">
      <c r="A980">
        <v>298.10000000000002</v>
      </c>
      <c r="B980" s="3">
        <v>6.8476999999999997E-20</v>
      </c>
      <c r="D980">
        <v>298.3</v>
      </c>
      <c r="E980" s="3">
        <v>4.02166E-20</v>
      </c>
    </row>
    <row r="981" spans="1:5">
      <c r="A981">
        <v>298.2</v>
      </c>
      <c r="B981" s="3">
        <v>6.8413399999999997E-20</v>
      </c>
      <c r="D981">
        <v>298.39999999999998</v>
      </c>
      <c r="E981" s="3">
        <v>3.9516399999999999E-20</v>
      </c>
    </row>
    <row r="982" spans="1:5">
      <c r="A982">
        <v>298.3</v>
      </c>
      <c r="B982" s="3">
        <v>6.73312E-20</v>
      </c>
      <c r="D982">
        <v>298.5</v>
      </c>
      <c r="E982" s="3">
        <v>3.9261799999999998E-20</v>
      </c>
    </row>
    <row r="983" spans="1:5">
      <c r="A983">
        <v>298.39999999999998</v>
      </c>
      <c r="B983" s="3">
        <v>6.7776800000000001E-20</v>
      </c>
      <c r="D983">
        <v>298.60000000000002</v>
      </c>
      <c r="E983" s="3">
        <v>3.9770999999999999E-20</v>
      </c>
    </row>
    <row r="984" spans="1:5">
      <c r="A984">
        <v>298.5</v>
      </c>
      <c r="B984" s="3">
        <v>6.67584E-20</v>
      </c>
      <c r="D984">
        <v>298.7</v>
      </c>
      <c r="E984" s="3">
        <v>3.9261799999999998E-20</v>
      </c>
    </row>
    <row r="985" spans="1:5">
      <c r="A985">
        <v>298.60000000000002</v>
      </c>
      <c r="B985" s="3">
        <v>6.6631000000000005E-20</v>
      </c>
      <c r="D985">
        <v>298.8</v>
      </c>
      <c r="E985" s="3">
        <v>3.9007199999999998E-20</v>
      </c>
    </row>
    <row r="986" spans="1:5">
      <c r="A986">
        <v>298.7</v>
      </c>
      <c r="B986" s="3">
        <v>6.54853E-20</v>
      </c>
      <c r="D986">
        <v>298.89999999999998</v>
      </c>
      <c r="E986" s="3">
        <v>3.8752599999999998E-20</v>
      </c>
    </row>
    <row r="987" spans="1:5">
      <c r="A987">
        <v>298.8</v>
      </c>
      <c r="B987" s="3">
        <v>6.6503700000000002E-20</v>
      </c>
      <c r="D987">
        <v>299</v>
      </c>
      <c r="E987" s="3">
        <v>3.9198100000000001E-20</v>
      </c>
    </row>
    <row r="988" spans="1:5">
      <c r="A988">
        <v>298.89999999999998</v>
      </c>
      <c r="B988" s="3">
        <v>6.5994500000000001E-20</v>
      </c>
      <c r="D988">
        <v>299.10000000000002</v>
      </c>
      <c r="E988" s="3">
        <v>3.9070799999999998E-20</v>
      </c>
    </row>
    <row r="989" spans="1:5">
      <c r="A989">
        <v>299</v>
      </c>
      <c r="B989" s="3">
        <v>6.6567400000000005E-20</v>
      </c>
      <c r="D989">
        <v>299.2</v>
      </c>
      <c r="E989" s="3">
        <v>3.8561599999999997E-20</v>
      </c>
    </row>
    <row r="990" spans="1:5">
      <c r="A990">
        <v>299.10000000000002</v>
      </c>
      <c r="B990" s="3">
        <v>6.5230699999999994E-20</v>
      </c>
      <c r="D990">
        <v>299.3</v>
      </c>
      <c r="E990" s="3">
        <v>3.8497899999999999E-20</v>
      </c>
    </row>
    <row r="991" spans="1:5">
      <c r="A991">
        <v>299.2</v>
      </c>
      <c r="B991" s="3">
        <v>6.4975999999999996E-20</v>
      </c>
      <c r="D991">
        <v>299.39999999999998</v>
      </c>
      <c r="E991" s="3">
        <v>3.7988699999999999E-20</v>
      </c>
    </row>
    <row r="992" spans="1:5">
      <c r="A992">
        <v>299.3</v>
      </c>
      <c r="B992" s="3">
        <v>6.5230699999999994E-20</v>
      </c>
      <c r="D992">
        <v>299.5</v>
      </c>
      <c r="E992" s="3">
        <v>3.7352200000000001E-20</v>
      </c>
    </row>
    <row r="993" spans="1:5">
      <c r="A993">
        <v>299.39999999999998</v>
      </c>
      <c r="B993" s="3">
        <v>6.4721400000000001E-20</v>
      </c>
      <c r="D993">
        <v>299.60000000000002</v>
      </c>
      <c r="E993" s="3">
        <v>3.7670400000000001E-20</v>
      </c>
    </row>
    <row r="994" spans="1:5">
      <c r="A994">
        <v>299.5</v>
      </c>
      <c r="B994" s="3">
        <v>6.3957599999999994E-20</v>
      </c>
      <c r="D994">
        <v>299.7</v>
      </c>
      <c r="E994" s="3">
        <v>3.7479499999999998E-20</v>
      </c>
    </row>
    <row r="995" spans="1:5">
      <c r="A995">
        <v>299.60000000000002</v>
      </c>
      <c r="B995" s="3">
        <v>6.4466799999999995E-20</v>
      </c>
      <c r="D995">
        <v>299.8</v>
      </c>
      <c r="E995" s="3">
        <v>3.7033899999999997E-20</v>
      </c>
    </row>
    <row r="996" spans="1:5">
      <c r="A996">
        <v>299.7</v>
      </c>
      <c r="B996" s="3">
        <v>6.3893900000000003E-20</v>
      </c>
      <c r="D996">
        <v>299.89999999999998</v>
      </c>
      <c r="E996" s="3">
        <v>3.6842900000000002E-20</v>
      </c>
    </row>
    <row r="997" spans="1:5">
      <c r="A997">
        <v>299.8</v>
      </c>
      <c r="B997" s="3">
        <v>6.3575699999999997E-20</v>
      </c>
      <c r="D997">
        <v>300</v>
      </c>
      <c r="E997" s="3">
        <v>3.7479499999999998E-20</v>
      </c>
    </row>
    <row r="998" spans="1:5">
      <c r="A998">
        <v>299.89999999999998</v>
      </c>
      <c r="B998" s="3">
        <v>6.3703E-20</v>
      </c>
      <c r="D998">
        <v>300.10000000000002</v>
      </c>
      <c r="E998" s="3">
        <v>3.6142700000000001E-20</v>
      </c>
    </row>
    <row r="999" spans="1:5">
      <c r="A999">
        <v>300</v>
      </c>
      <c r="B999" s="3">
        <v>6.3448300000000002E-20</v>
      </c>
      <c r="D999">
        <v>300.2</v>
      </c>
      <c r="E999" s="3">
        <v>3.6142700000000001E-20</v>
      </c>
    </row>
    <row r="1000" spans="1:5">
      <c r="A1000">
        <v>300.10000000000002</v>
      </c>
      <c r="B1000" s="3">
        <v>6.3512000000000005E-20</v>
      </c>
      <c r="D1000">
        <v>300.3</v>
      </c>
      <c r="E1000" s="3">
        <v>3.6269999999999998E-20</v>
      </c>
    </row>
    <row r="1001" spans="1:5">
      <c r="A1001">
        <v>300.2</v>
      </c>
      <c r="B1001" s="3">
        <v>6.2748199999999998E-20</v>
      </c>
      <c r="D1001">
        <v>300.39999999999998</v>
      </c>
      <c r="E1001" s="3">
        <v>3.56335E-20</v>
      </c>
    </row>
    <row r="1002" spans="1:5">
      <c r="A1002">
        <v>300.3</v>
      </c>
      <c r="B1002" s="3">
        <v>6.2875500000000002E-20</v>
      </c>
      <c r="D1002">
        <v>300.5</v>
      </c>
      <c r="E1002" s="3">
        <v>3.58881E-20</v>
      </c>
    </row>
    <row r="1003" spans="1:5">
      <c r="A1003">
        <v>300.39999999999998</v>
      </c>
      <c r="B1003" s="3">
        <v>6.1793300000000005E-20</v>
      </c>
      <c r="D1003">
        <v>300.60000000000002</v>
      </c>
      <c r="E1003" s="3">
        <v>3.56335E-20</v>
      </c>
    </row>
    <row r="1004" spans="1:5">
      <c r="A1004">
        <v>300.5</v>
      </c>
      <c r="B1004" s="3">
        <v>6.2175299999999994E-20</v>
      </c>
      <c r="D1004">
        <v>300.7</v>
      </c>
      <c r="E1004" s="3">
        <v>3.4487699999999998E-20</v>
      </c>
    </row>
    <row r="1005" spans="1:5">
      <c r="A1005">
        <v>300.60000000000002</v>
      </c>
      <c r="B1005" s="3">
        <v>6.1793300000000005E-20</v>
      </c>
      <c r="D1005">
        <v>300.8</v>
      </c>
      <c r="E1005" s="3">
        <v>3.4806000000000002E-20</v>
      </c>
    </row>
    <row r="1006" spans="1:5">
      <c r="A1006">
        <v>300.7</v>
      </c>
      <c r="B1006" s="3">
        <v>6.0902199999999994E-20</v>
      </c>
      <c r="D1006">
        <v>300.89999999999998</v>
      </c>
      <c r="E1006" s="3">
        <v>3.3914899999999997E-20</v>
      </c>
    </row>
    <row r="1007" spans="1:5">
      <c r="A1007">
        <v>300.8</v>
      </c>
      <c r="B1007" s="3">
        <v>6.3002800000000005E-20</v>
      </c>
      <c r="D1007">
        <v>301</v>
      </c>
      <c r="E1007" s="3">
        <v>3.35966E-20</v>
      </c>
    </row>
    <row r="1008" spans="1:5">
      <c r="A1008">
        <v>300.89999999999998</v>
      </c>
      <c r="B1008" s="3">
        <v>6.1284100000000004E-20</v>
      </c>
      <c r="D1008">
        <v>301.10000000000002</v>
      </c>
      <c r="E1008" s="3">
        <v>3.41058E-20</v>
      </c>
    </row>
    <row r="1009" spans="1:5">
      <c r="A1009">
        <v>301</v>
      </c>
      <c r="B1009" s="3">
        <v>6.1220500000000004E-20</v>
      </c>
      <c r="D1009">
        <v>301.2</v>
      </c>
      <c r="E1009" s="3">
        <v>3.4424099999999998E-20</v>
      </c>
    </row>
    <row r="1010" spans="1:5">
      <c r="A1010">
        <v>301.10000000000002</v>
      </c>
      <c r="B1010" s="3">
        <v>6.1666000000000001E-20</v>
      </c>
      <c r="D1010">
        <v>301.3</v>
      </c>
      <c r="E1010" s="3">
        <v>3.3660199999999999E-20</v>
      </c>
    </row>
    <row r="1011" spans="1:5">
      <c r="A1011">
        <v>301.2</v>
      </c>
      <c r="B1011" s="3">
        <v>6.0329300000000002E-20</v>
      </c>
      <c r="D1011">
        <v>301.39999999999998</v>
      </c>
      <c r="E1011" s="3">
        <v>3.3214700000000002E-20</v>
      </c>
    </row>
    <row r="1012" spans="1:5">
      <c r="A1012">
        <v>301.3</v>
      </c>
      <c r="B1012" s="3">
        <v>6.0329300000000002E-20</v>
      </c>
      <c r="D1012">
        <v>301.5</v>
      </c>
      <c r="E1012" s="3">
        <v>3.2641799999999998E-20</v>
      </c>
    </row>
    <row r="1013" spans="1:5">
      <c r="A1013">
        <v>301.39999999999998</v>
      </c>
      <c r="B1013" s="3">
        <v>6.0393000000000006E-20</v>
      </c>
      <c r="D1013">
        <v>301.60000000000002</v>
      </c>
      <c r="E1013" s="3">
        <v>3.2641799999999998E-20</v>
      </c>
    </row>
    <row r="1014" spans="1:5">
      <c r="A1014">
        <v>301.5</v>
      </c>
      <c r="B1014" s="3">
        <v>6.0838500000000003E-20</v>
      </c>
      <c r="D1014">
        <v>301.7</v>
      </c>
      <c r="E1014" s="3">
        <v>3.2769100000000001E-20</v>
      </c>
    </row>
    <row r="1015" spans="1:5">
      <c r="A1015">
        <v>301.60000000000002</v>
      </c>
      <c r="B1015" s="3">
        <v>6.0011000000000004E-20</v>
      </c>
      <c r="D1015">
        <v>301.8</v>
      </c>
      <c r="E1015" s="3">
        <v>3.2705399999999997E-20</v>
      </c>
    </row>
    <row r="1016" spans="1:5">
      <c r="A1016">
        <v>301.7</v>
      </c>
      <c r="B1016" s="3">
        <v>6.0583899999999996E-20</v>
      </c>
      <c r="D1016">
        <v>301.89999999999998</v>
      </c>
      <c r="E1016" s="3">
        <v>3.2769100000000001E-20</v>
      </c>
    </row>
    <row r="1017" spans="1:5">
      <c r="A1017">
        <v>301.8</v>
      </c>
      <c r="B1017" s="3">
        <v>5.9947400000000005E-20</v>
      </c>
      <c r="D1017">
        <v>302</v>
      </c>
      <c r="E1017" s="3">
        <v>3.1750600000000002E-20</v>
      </c>
    </row>
    <row r="1018" spans="1:5">
      <c r="A1018">
        <v>301.89999999999998</v>
      </c>
      <c r="B1018" s="3">
        <v>5.9692799999999998E-20</v>
      </c>
      <c r="D1018">
        <v>302.10000000000002</v>
      </c>
      <c r="E1018" s="3">
        <v>3.1941600000000002E-20</v>
      </c>
    </row>
    <row r="1019" spans="1:5">
      <c r="A1019">
        <v>302</v>
      </c>
      <c r="B1019" s="3">
        <v>5.9119899999999994E-20</v>
      </c>
      <c r="D1019">
        <v>302.2</v>
      </c>
      <c r="E1019" s="3">
        <v>3.1750600000000002E-20</v>
      </c>
    </row>
    <row r="1020" spans="1:5">
      <c r="A1020">
        <v>302.10000000000002</v>
      </c>
      <c r="B1020" s="3">
        <v>5.9310799999999997E-20</v>
      </c>
      <c r="D1020">
        <v>302.3</v>
      </c>
      <c r="E1020" s="3">
        <v>3.07958E-20</v>
      </c>
    </row>
    <row r="1021" spans="1:5">
      <c r="A1021">
        <v>302.2</v>
      </c>
      <c r="B1021" s="3">
        <v>5.93745E-20</v>
      </c>
      <c r="D1021">
        <v>302.39999999999998</v>
      </c>
      <c r="E1021" s="3">
        <v>3.1177699999999997E-20</v>
      </c>
    </row>
    <row r="1022" spans="1:5">
      <c r="A1022">
        <v>302.3</v>
      </c>
      <c r="B1022" s="3">
        <v>5.8483299999999998E-20</v>
      </c>
      <c r="D1022">
        <v>302.5</v>
      </c>
      <c r="E1022" s="3">
        <v>3.0604799999999999E-20</v>
      </c>
    </row>
    <row r="1023" spans="1:5">
      <c r="A1023">
        <v>302.39999999999998</v>
      </c>
      <c r="B1023" s="3">
        <v>5.8610600000000001E-20</v>
      </c>
      <c r="D1023">
        <v>302.60000000000002</v>
      </c>
      <c r="E1023" s="3">
        <v>2.9713700000000001E-20</v>
      </c>
    </row>
    <row r="1024" spans="1:5">
      <c r="A1024">
        <v>302.5</v>
      </c>
      <c r="B1024" s="3">
        <v>5.8610600000000001E-20</v>
      </c>
      <c r="D1024">
        <v>302.7</v>
      </c>
      <c r="E1024" s="3">
        <v>2.9840999999999998E-20</v>
      </c>
    </row>
    <row r="1025" spans="1:5">
      <c r="A1025">
        <v>302.60000000000002</v>
      </c>
      <c r="B1025" s="3">
        <v>5.8101400000000001E-20</v>
      </c>
      <c r="D1025">
        <v>302.8</v>
      </c>
      <c r="E1025" s="3">
        <v>3.0095599999999998E-20</v>
      </c>
    </row>
    <row r="1026" spans="1:5">
      <c r="A1026">
        <v>302.7</v>
      </c>
      <c r="B1026" s="3">
        <v>5.7337600000000006E-20</v>
      </c>
      <c r="D1026">
        <v>302.89999999999998</v>
      </c>
      <c r="E1026" s="3">
        <v>2.9649999999999997E-20</v>
      </c>
    </row>
    <row r="1027" spans="1:5">
      <c r="A1027">
        <v>302.8</v>
      </c>
      <c r="B1027" s="3">
        <v>5.7974099999999998E-20</v>
      </c>
      <c r="D1027">
        <v>303</v>
      </c>
      <c r="E1027" s="3">
        <v>2.9395400000000003E-20</v>
      </c>
    </row>
    <row r="1028" spans="1:5">
      <c r="A1028">
        <v>302.89999999999998</v>
      </c>
      <c r="B1028" s="3">
        <v>5.8037800000000001E-20</v>
      </c>
      <c r="D1028">
        <v>303.10000000000002</v>
      </c>
      <c r="E1028" s="3">
        <v>2.92681E-20</v>
      </c>
    </row>
    <row r="1029" spans="1:5">
      <c r="A1029">
        <v>303</v>
      </c>
      <c r="B1029" s="3">
        <v>5.76558E-20</v>
      </c>
      <c r="D1029">
        <v>303.2</v>
      </c>
      <c r="E1029" s="3">
        <v>2.9013499999999999E-20</v>
      </c>
    </row>
    <row r="1030" spans="1:5">
      <c r="A1030">
        <v>303.10000000000002</v>
      </c>
      <c r="B1030" s="3">
        <v>5.7783100000000003E-20</v>
      </c>
      <c r="D1030">
        <v>303.3</v>
      </c>
      <c r="E1030" s="3">
        <v>2.9140800000000003E-20</v>
      </c>
    </row>
    <row r="1031" spans="1:5">
      <c r="A1031">
        <v>303.2</v>
      </c>
      <c r="B1031" s="3">
        <v>5.7019299999999996E-20</v>
      </c>
      <c r="D1031">
        <v>303.39999999999998</v>
      </c>
      <c r="E1031" s="3">
        <v>2.8695200000000002E-20</v>
      </c>
    </row>
    <row r="1032" spans="1:5">
      <c r="A1032">
        <v>303.3</v>
      </c>
      <c r="B1032" s="3">
        <v>5.7019299999999996E-20</v>
      </c>
      <c r="D1032">
        <v>303.5</v>
      </c>
      <c r="E1032" s="3">
        <v>2.8758899999999999E-20</v>
      </c>
    </row>
    <row r="1033" spans="1:5">
      <c r="A1033">
        <v>303.39999999999998</v>
      </c>
      <c r="B1033" s="3">
        <v>5.7082899999999995E-20</v>
      </c>
      <c r="D1033">
        <v>303.60000000000002</v>
      </c>
      <c r="E1033" s="3">
        <v>2.8186000000000001E-20</v>
      </c>
    </row>
    <row r="1034" spans="1:5">
      <c r="A1034">
        <v>303.5</v>
      </c>
      <c r="B1034" s="3">
        <v>5.7210300000000003E-20</v>
      </c>
      <c r="D1034">
        <v>303.7</v>
      </c>
      <c r="E1034" s="3">
        <v>2.8567899999999998E-20</v>
      </c>
    </row>
    <row r="1035" spans="1:5">
      <c r="A1035">
        <v>303.60000000000002</v>
      </c>
      <c r="B1035" s="3">
        <v>5.6000800000000002E-20</v>
      </c>
      <c r="D1035">
        <v>303.8</v>
      </c>
      <c r="E1035" s="3">
        <v>2.77404E-20</v>
      </c>
    </row>
    <row r="1036" spans="1:5">
      <c r="A1036">
        <v>303.7</v>
      </c>
      <c r="B1036" s="3">
        <v>5.6000800000000002E-20</v>
      </c>
      <c r="D1036">
        <v>303.89999999999998</v>
      </c>
      <c r="E1036" s="3">
        <v>2.7613100000000003E-20</v>
      </c>
    </row>
    <row r="1037" spans="1:5">
      <c r="A1037">
        <v>303.8</v>
      </c>
      <c r="B1037" s="3">
        <v>5.5491600000000002E-20</v>
      </c>
      <c r="D1037">
        <v>304</v>
      </c>
      <c r="E1037" s="3">
        <v>2.7613100000000003E-20</v>
      </c>
    </row>
    <row r="1038" spans="1:5">
      <c r="A1038">
        <v>303.89999999999998</v>
      </c>
      <c r="B1038" s="3">
        <v>5.4918699999999997E-20</v>
      </c>
      <c r="D1038">
        <v>304.10000000000002</v>
      </c>
      <c r="E1038" s="3">
        <v>2.7231199999999999E-20</v>
      </c>
    </row>
    <row r="1039" spans="1:5">
      <c r="A1039">
        <v>304</v>
      </c>
      <c r="B1039" s="3">
        <v>5.5427899999999998E-20</v>
      </c>
      <c r="D1039">
        <v>304.2</v>
      </c>
      <c r="E1039" s="3">
        <v>2.7103899999999999E-20</v>
      </c>
    </row>
    <row r="1040" spans="1:5">
      <c r="A1040">
        <v>304.10000000000002</v>
      </c>
      <c r="B1040" s="3">
        <v>5.5364299999999999E-20</v>
      </c>
      <c r="D1040">
        <v>304.3</v>
      </c>
      <c r="E1040" s="3">
        <v>2.6658300000000001E-20</v>
      </c>
    </row>
    <row r="1041" spans="1:5">
      <c r="A1041">
        <v>304.2</v>
      </c>
      <c r="B1041" s="3">
        <v>5.4664100000000003E-20</v>
      </c>
      <c r="D1041">
        <v>304.39999999999998</v>
      </c>
      <c r="E1041" s="3">
        <v>2.6403700000000001E-20</v>
      </c>
    </row>
    <row r="1042" spans="1:5">
      <c r="A1042">
        <v>304.3</v>
      </c>
      <c r="B1042" s="3">
        <v>5.4473099999999996E-20</v>
      </c>
      <c r="D1042">
        <v>304.5</v>
      </c>
      <c r="E1042" s="3">
        <v>2.64673E-20</v>
      </c>
    </row>
    <row r="1043" spans="1:5">
      <c r="A1043">
        <v>304.39999999999998</v>
      </c>
      <c r="B1043" s="3">
        <v>5.5173300000000004E-20</v>
      </c>
      <c r="D1043">
        <v>304.60000000000002</v>
      </c>
      <c r="E1043" s="3">
        <v>2.6531000000000001E-20</v>
      </c>
    </row>
    <row r="1044" spans="1:5">
      <c r="A1044">
        <v>304.5</v>
      </c>
      <c r="B1044" s="3">
        <v>5.4154900000000003E-20</v>
      </c>
      <c r="D1044">
        <v>304.7</v>
      </c>
      <c r="E1044" s="3">
        <v>2.5958099999999999E-20</v>
      </c>
    </row>
    <row r="1045" spans="1:5">
      <c r="A1045">
        <v>304.60000000000002</v>
      </c>
      <c r="B1045" s="3">
        <v>5.46004E-20</v>
      </c>
      <c r="D1045">
        <v>304.8</v>
      </c>
      <c r="E1045" s="3">
        <v>2.60854E-20</v>
      </c>
    </row>
    <row r="1046" spans="1:5">
      <c r="A1046">
        <v>304.7</v>
      </c>
      <c r="B1046" s="3">
        <v>5.3836599999999999E-20</v>
      </c>
      <c r="D1046">
        <v>304.89999999999998</v>
      </c>
      <c r="E1046" s="3">
        <v>2.5257900000000001E-20</v>
      </c>
    </row>
    <row r="1047" spans="1:5">
      <c r="A1047">
        <v>304.8</v>
      </c>
      <c r="B1047" s="3">
        <v>5.3836599999999999E-20</v>
      </c>
      <c r="D1047">
        <v>305</v>
      </c>
      <c r="E1047" s="3">
        <v>2.50669E-20</v>
      </c>
    </row>
    <row r="1048" spans="1:5">
      <c r="A1048">
        <v>304.89999999999998</v>
      </c>
      <c r="B1048" s="3">
        <v>5.4154900000000003E-20</v>
      </c>
      <c r="D1048">
        <v>305.10000000000002</v>
      </c>
      <c r="E1048" s="3">
        <v>2.5130600000000001E-20</v>
      </c>
    </row>
    <row r="1049" spans="1:5">
      <c r="A1049">
        <v>305</v>
      </c>
      <c r="B1049" s="3">
        <v>5.3836599999999999E-20</v>
      </c>
      <c r="D1049">
        <v>305.2</v>
      </c>
      <c r="E1049" s="3">
        <v>2.5576199999999999E-20</v>
      </c>
    </row>
    <row r="1050" spans="1:5">
      <c r="A1050">
        <v>305.10000000000002</v>
      </c>
      <c r="B1050" s="3">
        <v>5.2372600000000002E-20</v>
      </c>
      <c r="D1050">
        <v>305.3</v>
      </c>
      <c r="E1050" s="3">
        <v>2.4685E-20</v>
      </c>
    </row>
    <row r="1051" spans="1:5">
      <c r="A1051">
        <v>305.2</v>
      </c>
      <c r="B1051" s="3">
        <v>5.2945400000000002E-20</v>
      </c>
      <c r="D1051">
        <v>305.39999999999998</v>
      </c>
      <c r="E1051" s="3">
        <v>2.48123E-20</v>
      </c>
    </row>
    <row r="1052" spans="1:5">
      <c r="A1052">
        <v>305.3</v>
      </c>
      <c r="B1052" s="3">
        <v>5.1672400000000001E-20</v>
      </c>
      <c r="D1052">
        <v>305.5</v>
      </c>
      <c r="E1052" s="3">
        <v>2.4685E-20</v>
      </c>
    </row>
    <row r="1053" spans="1:5">
      <c r="A1053">
        <v>305.39999999999998</v>
      </c>
      <c r="B1053" s="3">
        <v>5.3200100000000001E-20</v>
      </c>
      <c r="D1053">
        <v>305.60000000000002</v>
      </c>
      <c r="E1053" s="3">
        <v>2.4175799999999999E-20</v>
      </c>
    </row>
    <row r="1054" spans="1:5">
      <c r="A1054">
        <v>305.5</v>
      </c>
      <c r="B1054" s="3">
        <v>5.1736E-20</v>
      </c>
      <c r="D1054">
        <v>305.7</v>
      </c>
      <c r="E1054" s="3">
        <v>2.4112100000000001E-20</v>
      </c>
    </row>
    <row r="1055" spans="1:5">
      <c r="A1055">
        <v>305.60000000000002</v>
      </c>
      <c r="B1055" s="3">
        <v>5.1863299999999997E-20</v>
      </c>
      <c r="D1055">
        <v>305.8</v>
      </c>
      <c r="E1055" s="3">
        <v>2.3984800000000001E-20</v>
      </c>
    </row>
    <row r="1056" spans="1:5">
      <c r="A1056">
        <v>305.7</v>
      </c>
      <c r="B1056" s="3">
        <v>5.2627200000000003E-20</v>
      </c>
      <c r="D1056">
        <v>305.89999999999998</v>
      </c>
      <c r="E1056" s="3">
        <v>2.3793899999999999E-20</v>
      </c>
    </row>
    <row r="1057" spans="1:5">
      <c r="A1057">
        <v>305.8</v>
      </c>
      <c r="B1057" s="3">
        <v>5.1672400000000001E-20</v>
      </c>
      <c r="D1057">
        <v>306</v>
      </c>
      <c r="E1057" s="3">
        <v>2.4112100000000001E-20</v>
      </c>
    </row>
    <row r="1058" spans="1:5">
      <c r="A1058">
        <v>305.89999999999998</v>
      </c>
      <c r="B1058" s="3">
        <v>5.1290399999999999E-20</v>
      </c>
      <c r="D1058">
        <v>306.10000000000002</v>
      </c>
      <c r="E1058" s="3">
        <v>2.3857500000000001E-20</v>
      </c>
    </row>
    <row r="1059" spans="1:5">
      <c r="A1059">
        <v>306</v>
      </c>
      <c r="B1059" s="3">
        <v>5.1290399999999999E-20</v>
      </c>
      <c r="D1059">
        <v>306.2</v>
      </c>
      <c r="E1059" s="3">
        <v>2.2902699999999999E-20</v>
      </c>
    </row>
    <row r="1060" spans="1:5">
      <c r="A1060">
        <v>306.10000000000002</v>
      </c>
      <c r="B1060" s="3">
        <v>5.1163100000000002E-20</v>
      </c>
      <c r="D1060">
        <v>306.3</v>
      </c>
      <c r="E1060" s="3">
        <v>2.303E-20</v>
      </c>
    </row>
    <row r="1061" spans="1:5">
      <c r="A1061">
        <v>306.2</v>
      </c>
      <c r="B1061" s="3">
        <v>5.0717500000000001E-20</v>
      </c>
      <c r="D1061">
        <v>306.39999999999998</v>
      </c>
      <c r="E1061" s="3">
        <v>2.31573E-20</v>
      </c>
    </row>
    <row r="1062" spans="1:5">
      <c r="A1062">
        <v>306.3</v>
      </c>
      <c r="B1062" s="3">
        <v>4.9890000000000002E-20</v>
      </c>
      <c r="D1062">
        <v>306.5</v>
      </c>
      <c r="E1062" s="3">
        <v>2.3348300000000001E-20</v>
      </c>
    </row>
    <row r="1063" spans="1:5">
      <c r="A1063">
        <v>306.39999999999998</v>
      </c>
      <c r="B1063" s="3">
        <v>4.9890000000000002E-20</v>
      </c>
      <c r="D1063">
        <v>306.60000000000002</v>
      </c>
      <c r="E1063" s="3">
        <v>2.2457100000000001E-20</v>
      </c>
    </row>
    <row r="1064" spans="1:5">
      <c r="A1064">
        <v>306.5</v>
      </c>
      <c r="B1064" s="3">
        <v>4.9571800000000003E-20</v>
      </c>
      <c r="D1064">
        <v>306.7</v>
      </c>
      <c r="E1064" s="3">
        <v>2.2393499999999999E-20</v>
      </c>
    </row>
    <row r="1065" spans="1:5">
      <c r="A1065">
        <v>306.60000000000002</v>
      </c>
      <c r="B1065" s="3">
        <v>4.8871600000000001E-20</v>
      </c>
      <c r="D1065">
        <v>306.8</v>
      </c>
      <c r="E1065" s="3">
        <v>2.2584400000000001E-20</v>
      </c>
    </row>
    <row r="1066" spans="1:5">
      <c r="A1066">
        <v>306.7</v>
      </c>
      <c r="B1066" s="3">
        <v>4.8935200000000001E-20</v>
      </c>
      <c r="D1066">
        <v>306.89999999999998</v>
      </c>
      <c r="E1066" s="3">
        <v>2.2011600000000001E-20</v>
      </c>
    </row>
    <row r="1067" spans="1:5">
      <c r="A1067">
        <v>306.8</v>
      </c>
      <c r="B1067" s="3">
        <v>4.8553299999999997E-20</v>
      </c>
      <c r="D1067">
        <v>307</v>
      </c>
      <c r="E1067" s="3">
        <v>2.2266199999999999E-20</v>
      </c>
    </row>
    <row r="1068" spans="1:5">
      <c r="A1068">
        <v>306.89999999999998</v>
      </c>
      <c r="B1068" s="3">
        <v>4.8298700000000003E-20</v>
      </c>
      <c r="D1068">
        <v>307.10000000000002</v>
      </c>
      <c r="E1068" s="3">
        <v>2.0993099999999999E-20</v>
      </c>
    </row>
    <row r="1069" spans="1:5">
      <c r="A1069">
        <v>307</v>
      </c>
      <c r="B1069" s="3">
        <v>4.7789500000000002E-20</v>
      </c>
      <c r="D1069">
        <v>307.2</v>
      </c>
      <c r="E1069" s="3">
        <v>2.1247699999999999E-20</v>
      </c>
    </row>
    <row r="1070" spans="1:5">
      <c r="A1070">
        <v>307.10000000000002</v>
      </c>
      <c r="B1070" s="3">
        <v>4.7598500000000001E-20</v>
      </c>
      <c r="D1070">
        <v>307.3</v>
      </c>
      <c r="E1070" s="3">
        <v>2.0929400000000001E-20</v>
      </c>
    </row>
    <row r="1071" spans="1:5">
      <c r="A1071">
        <v>307.2</v>
      </c>
      <c r="B1071" s="3">
        <v>4.68983E-20</v>
      </c>
      <c r="D1071">
        <v>307.39999999999998</v>
      </c>
      <c r="E1071" s="3">
        <v>2.1056700000000001E-20</v>
      </c>
    </row>
    <row r="1072" spans="1:5">
      <c r="A1072">
        <v>307.3</v>
      </c>
      <c r="B1072" s="3">
        <v>4.6452699999999999E-20</v>
      </c>
      <c r="D1072">
        <v>307.5</v>
      </c>
      <c r="E1072" s="3">
        <v>2.1374999999999999E-20</v>
      </c>
    </row>
    <row r="1073" spans="1:5">
      <c r="A1073">
        <v>307.39999999999998</v>
      </c>
      <c r="B1073" s="3">
        <v>4.66437E-20</v>
      </c>
      <c r="D1073">
        <v>307.60000000000002</v>
      </c>
      <c r="E1073" s="3">
        <v>2.1120399999999999E-20</v>
      </c>
    </row>
    <row r="1074" spans="1:5">
      <c r="A1074">
        <v>307.5</v>
      </c>
      <c r="B1074" s="3">
        <v>4.6070800000000001E-20</v>
      </c>
      <c r="D1074">
        <v>307.7</v>
      </c>
      <c r="E1074" s="3">
        <v>2.02292E-20</v>
      </c>
    </row>
    <row r="1075" spans="1:5">
      <c r="A1075">
        <v>307.60000000000002</v>
      </c>
      <c r="B1075" s="3">
        <v>4.5879800000000001E-20</v>
      </c>
      <c r="D1075">
        <v>307.8</v>
      </c>
      <c r="E1075" s="3">
        <v>2.0674800000000001E-20</v>
      </c>
    </row>
    <row r="1076" spans="1:5">
      <c r="A1076">
        <v>307.7</v>
      </c>
      <c r="B1076" s="3">
        <v>4.5943499999999998E-20</v>
      </c>
      <c r="D1076">
        <v>307.89999999999998</v>
      </c>
      <c r="E1076" s="3">
        <v>2.0865799999999999E-20</v>
      </c>
    </row>
    <row r="1077" spans="1:5">
      <c r="A1077">
        <v>307.8</v>
      </c>
      <c r="B1077" s="3">
        <v>4.5943499999999998E-20</v>
      </c>
      <c r="D1077">
        <v>308</v>
      </c>
      <c r="E1077" s="3">
        <v>2.02292E-20</v>
      </c>
    </row>
    <row r="1078" spans="1:5">
      <c r="A1078">
        <v>307.89999999999998</v>
      </c>
      <c r="B1078" s="3">
        <v>4.5116E-20</v>
      </c>
      <c r="D1078">
        <v>308.10000000000002</v>
      </c>
      <c r="E1078" s="3">
        <v>1.9847299999999999E-20</v>
      </c>
    </row>
    <row r="1079" spans="1:5">
      <c r="A1079">
        <v>308</v>
      </c>
      <c r="B1079" s="3">
        <v>4.4543100000000001E-20</v>
      </c>
      <c r="D1079">
        <v>308.2</v>
      </c>
      <c r="E1079" s="3">
        <v>1.9847299999999999E-20</v>
      </c>
    </row>
    <row r="1080" spans="1:5">
      <c r="A1080">
        <v>308.10000000000002</v>
      </c>
      <c r="B1080" s="3">
        <v>4.40975E-20</v>
      </c>
      <c r="D1080">
        <v>308.3</v>
      </c>
      <c r="E1080" s="3">
        <v>1.9147100000000001E-20</v>
      </c>
    </row>
    <row r="1081" spans="1:5">
      <c r="A1081">
        <v>308.2</v>
      </c>
      <c r="B1081" s="3">
        <v>4.4033900000000001E-20</v>
      </c>
      <c r="D1081">
        <v>308.39999999999998</v>
      </c>
      <c r="E1081" s="3">
        <v>1.9592699999999999E-20</v>
      </c>
    </row>
    <row r="1082" spans="1:5">
      <c r="A1082">
        <v>308.3</v>
      </c>
      <c r="B1082" s="3">
        <v>4.3397299999999999E-20</v>
      </c>
      <c r="D1082">
        <v>308.5</v>
      </c>
      <c r="E1082" s="3">
        <v>1.9592699999999999E-20</v>
      </c>
    </row>
    <row r="1083" spans="1:5">
      <c r="A1083">
        <v>308.39999999999998</v>
      </c>
      <c r="B1083" s="3">
        <v>4.3015400000000001E-20</v>
      </c>
      <c r="D1083">
        <v>308.60000000000002</v>
      </c>
      <c r="E1083" s="3">
        <v>1.9592699999999999E-20</v>
      </c>
    </row>
    <row r="1084" spans="1:5">
      <c r="A1084">
        <v>308.5</v>
      </c>
      <c r="B1084" s="3">
        <v>4.3206400000000002E-20</v>
      </c>
      <c r="D1084">
        <v>308.7</v>
      </c>
      <c r="E1084" s="3">
        <v>1.87015E-20</v>
      </c>
    </row>
    <row r="1085" spans="1:5">
      <c r="A1085">
        <v>308.60000000000002</v>
      </c>
      <c r="B1085" s="3">
        <v>4.2124299999999997E-20</v>
      </c>
      <c r="D1085">
        <v>308.8</v>
      </c>
      <c r="E1085" s="3">
        <v>1.8256E-20</v>
      </c>
    </row>
    <row r="1086" spans="1:5">
      <c r="A1086">
        <v>308.7</v>
      </c>
      <c r="B1086" s="3">
        <v>4.22516E-20</v>
      </c>
      <c r="D1086">
        <v>308.89999999999998</v>
      </c>
      <c r="E1086" s="3">
        <v>1.8256E-20</v>
      </c>
    </row>
    <row r="1087" spans="1:5">
      <c r="A1087">
        <v>308.8</v>
      </c>
      <c r="B1087" s="3">
        <v>4.1742300000000002E-20</v>
      </c>
      <c r="D1087">
        <v>309</v>
      </c>
      <c r="E1087" s="3">
        <v>1.81287E-20</v>
      </c>
    </row>
    <row r="1088" spans="1:5">
      <c r="A1088">
        <v>308.89999999999998</v>
      </c>
      <c r="B1088" s="3">
        <v>4.1551399999999999E-20</v>
      </c>
      <c r="D1088">
        <v>309.10000000000002</v>
      </c>
      <c r="E1088" s="3">
        <v>1.7810399999999999E-20</v>
      </c>
    </row>
    <row r="1089" spans="1:5">
      <c r="A1089">
        <v>309</v>
      </c>
      <c r="B1089" s="3">
        <v>4.10421E-20</v>
      </c>
      <c r="D1089">
        <v>309.2</v>
      </c>
      <c r="E1089" s="3">
        <v>1.7683099999999999E-20</v>
      </c>
    </row>
    <row r="1090" spans="1:5">
      <c r="A1090">
        <v>309.10000000000002</v>
      </c>
      <c r="B1090" s="3">
        <v>4.07875E-20</v>
      </c>
      <c r="D1090">
        <v>309.3</v>
      </c>
      <c r="E1090" s="3">
        <v>1.7301200000000001E-20</v>
      </c>
    </row>
    <row r="1091" spans="1:5">
      <c r="A1091">
        <v>309.2</v>
      </c>
      <c r="B1091" s="3">
        <v>4.0851199999999998E-20</v>
      </c>
      <c r="D1091">
        <v>309.39999999999998</v>
      </c>
      <c r="E1091" s="3">
        <v>1.81287E-20</v>
      </c>
    </row>
    <row r="1092" spans="1:5">
      <c r="A1092">
        <v>309.3</v>
      </c>
      <c r="B1092" s="3">
        <v>3.9705400000000001E-20</v>
      </c>
      <c r="D1092">
        <v>309.5</v>
      </c>
      <c r="E1092" s="3">
        <v>1.69829E-20</v>
      </c>
    </row>
    <row r="1093" spans="1:5">
      <c r="A1093">
        <v>309.39999999999998</v>
      </c>
      <c r="B1093" s="3">
        <v>3.9896400000000002E-20</v>
      </c>
      <c r="D1093">
        <v>309.60000000000002</v>
      </c>
      <c r="E1093" s="3">
        <v>1.7683099999999999E-20</v>
      </c>
    </row>
    <row r="1094" spans="1:5">
      <c r="A1094">
        <v>309.5</v>
      </c>
      <c r="B1094" s="3">
        <v>3.8750599999999999E-20</v>
      </c>
      <c r="D1094">
        <v>309.7</v>
      </c>
      <c r="E1094" s="3">
        <v>1.72375E-20</v>
      </c>
    </row>
    <row r="1095" spans="1:5">
      <c r="A1095">
        <v>309.60000000000002</v>
      </c>
      <c r="B1095" s="3">
        <v>3.9132500000000003E-20</v>
      </c>
      <c r="D1095">
        <v>309.8</v>
      </c>
      <c r="E1095" s="3">
        <v>1.64737E-20</v>
      </c>
    </row>
    <row r="1096" spans="1:5">
      <c r="A1096">
        <v>309.7</v>
      </c>
      <c r="B1096" s="3">
        <v>3.8432300000000001E-20</v>
      </c>
      <c r="D1096">
        <v>309.89999999999998</v>
      </c>
      <c r="E1096" s="3">
        <v>1.69829E-20</v>
      </c>
    </row>
    <row r="1097" spans="1:5">
      <c r="A1097">
        <v>309.8</v>
      </c>
      <c r="B1097" s="3">
        <v>3.8750599999999999E-20</v>
      </c>
      <c r="D1097">
        <v>310</v>
      </c>
      <c r="E1097" s="3">
        <v>1.64737E-20</v>
      </c>
    </row>
    <row r="1098" spans="1:5">
      <c r="A1098">
        <v>309.89999999999998</v>
      </c>
      <c r="B1098" s="3">
        <v>3.8686900000000002E-20</v>
      </c>
      <c r="D1098">
        <v>310.10000000000002</v>
      </c>
      <c r="E1098" s="3">
        <v>1.6409999999999999E-20</v>
      </c>
    </row>
    <row r="1099" spans="1:5">
      <c r="A1099">
        <v>310</v>
      </c>
      <c r="B1099" s="3">
        <v>3.8241399999999999E-20</v>
      </c>
      <c r="D1099">
        <v>310.2</v>
      </c>
      <c r="E1099" s="3">
        <v>1.5837100000000001E-20</v>
      </c>
    </row>
    <row r="1100" spans="1:5">
      <c r="A1100">
        <v>310.10000000000002</v>
      </c>
      <c r="B1100" s="3">
        <v>3.7923100000000001E-20</v>
      </c>
      <c r="D1100">
        <v>310.3</v>
      </c>
      <c r="E1100" s="3">
        <v>1.5837100000000001E-20</v>
      </c>
    </row>
    <row r="1101" spans="1:5">
      <c r="A1101">
        <v>310.2</v>
      </c>
      <c r="B1101" s="3">
        <v>3.6968299999999999E-20</v>
      </c>
      <c r="D1101">
        <v>310.39999999999998</v>
      </c>
      <c r="E1101" s="3">
        <v>1.5646200000000001E-20</v>
      </c>
    </row>
    <row r="1102" spans="1:5">
      <c r="A1102">
        <v>310.3</v>
      </c>
      <c r="B1102" s="3">
        <v>3.76685E-20</v>
      </c>
      <c r="D1102">
        <v>310.5</v>
      </c>
      <c r="E1102" s="3">
        <v>1.57098E-20</v>
      </c>
    </row>
    <row r="1103" spans="1:5">
      <c r="A1103">
        <v>310.39999999999998</v>
      </c>
      <c r="B1103" s="3">
        <v>3.6459099999999998E-20</v>
      </c>
      <c r="D1103">
        <v>310.60000000000002</v>
      </c>
      <c r="E1103" s="3">
        <v>1.6282699999999999E-20</v>
      </c>
    </row>
    <row r="1104" spans="1:5">
      <c r="A1104">
        <v>310.5</v>
      </c>
      <c r="B1104" s="3">
        <v>3.59498E-20</v>
      </c>
      <c r="D1104">
        <v>310.7</v>
      </c>
      <c r="E1104" s="3">
        <v>1.5264199999999999E-20</v>
      </c>
    </row>
    <row r="1105" spans="1:5">
      <c r="A1105">
        <v>310.60000000000002</v>
      </c>
      <c r="B1105" s="3">
        <v>3.61408E-20</v>
      </c>
      <c r="D1105">
        <v>310.8</v>
      </c>
      <c r="E1105" s="3">
        <v>1.4754999999999999E-20</v>
      </c>
    </row>
    <row r="1106" spans="1:5">
      <c r="A1106">
        <v>310.7</v>
      </c>
      <c r="B1106" s="3">
        <v>3.6395400000000001E-20</v>
      </c>
      <c r="D1106">
        <v>310.89999999999998</v>
      </c>
      <c r="E1106" s="3">
        <v>1.4500400000000001E-20</v>
      </c>
    </row>
    <row r="1107" spans="1:5">
      <c r="A1107">
        <v>310.8</v>
      </c>
      <c r="B1107" s="3">
        <v>3.56316E-20</v>
      </c>
      <c r="D1107">
        <v>311</v>
      </c>
      <c r="E1107" s="3">
        <v>1.5009599999999999E-20</v>
      </c>
    </row>
    <row r="1108" spans="1:5">
      <c r="A1108">
        <v>310.89999999999998</v>
      </c>
      <c r="B1108" s="3">
        <v>3.5249599999999998E-20</v>
      </c>
      <c r="D1108">
        <v>311.10000000000002</v>
      </c>
      <c r="E1108" s="3">
        <v>1.3863799999999999E-20</v>
      </c>
    </row>
    <row r="1109" spans="1:5">
      <c r="A1109">
        <v>311</v>
      </c>
      <c r="B1109" s="3">
        <v>3.4549400000000003E-20</v>
      </c>
      <c r="D1109">
        <v>311.2</v>
      </c>
      <c r="E1109" s="3">
        <v>1.4882299999999999E-20</v>
      </c>
    </row>
    <row r="1110" spans="1:5">
      <c r="A1110">
        <v>311.10000000000002</v>
      </c>
      <c r="B1110" s="3">
        <v>3.3785600000000002E-20</v>
      </c>
      <c r="D1110">
        <v>311.3</v>
      </c>
      <c r="E1110" s="3">
        <v>1.4436700000000001E-20</v>
      </c>
    </row>
    <row r="1111" spans="1:5">
      <c r="A1111">
        <v>311.2</v>
      </c>
      <c r="B1111" s="3">
        <v>3.4485799999999997E-20</v>
      </c>
      <c r="D1111">
        <v>311.39999999999998</v>
      </c>
      <c r="E1111" s="3">
        <v>1.39911E-20</v>
      </c>
    </row>
    <row r="1112" spans="1:5">
      <c r="A1112">
        <v>311.3</v>
      </c>
      <c r="B1112" s="3">
        <v>3.4485799999999997E-20</v>
      </c>
      <c r="D1112">
        <v>311.5</v>
      </c>
      <c r="E1112" s="3">
        <v>1.3863799999999999E-20</v>
      </c>
    </row>
    <row r="1113" spans="1:5">
      <c r="A1113">
        <v>311.39999999999998</v>
      </c>
      <c r="B1113" s="3">
        <v>3.2958099999999997E-20</v>
      </c>
      <c r="D1113">
        <v>311.60000000000002</v>
      </c>
      <c r="E1113" s="3">
        <v>1.38002E-20</v>
      </c>
    </row>
    <row r="1114" spans="1:5">
      <c r="A1114">
        <v>311.5</v>
      </c>
      <c r="B1114" s="3">
        <v>3.3721899999999998E-20</v>
      </c>
      <c r="D1114">
        <v>311.7</v>
      </c>
      <c r="E1114" s="3">
        <v>1.3481900000000001E-20</v>
      </c>
    </row>
    <row r="1115" spans="1:5">
      <c r="A1115">
        <v>311.60000000000002</v>
      </c>
      <c r="B1115" s="3">
        <v>3.3467299999999998E-20</v>
      </c>
      <c r="D1115">
        <v>311.8</v>
      </c>
      <c r="E1115" s="3">
        <v>1.35456E-20</v>
      </c>
    </row>
    <row r="1116" spans="1:5">
      <c r="A1116">
        <v>311.7</v>
      </c>
      <c r="B1116" s="3">
        <v>3.2321500000000001E-20</v>
      </c>
      <c r="D1116">
        <v>311.89999999999998</v>
      </c>
      <c r="E1116" s="3">
        <v>1.31E-20</v>
      </c>
    </row>
    <row r="1117" spans="1:5">
      <c r="A1117">
        <v>311.8</v>
      </c>
      <c r="B1117" s="3">
        <v>3.2894399999999999E-20</v>
      </c>
      <c r="D1117">
        <v>312</v>
      </c>
      <c r="E1117" s="3">
        <v>1.27181E-20</v>
      </c>
    </row>
    <row r="1118" spans="1:5">
      <c r="A1118">
        <v>311.89999999999998</v>
      </c>
      <c r="B1118" s="3">
        <v>3.1939599999999998E-20</v>
      </c>
      <c r="D1118">
        <v>312.10000000000002</v>
      </c>
      <c r="E1118" s="3">
        <v>1.22725E-20</v>
      </c>
    </row>
    <row r="1119" spans="1:5">
      <c r="A1119">
        <v>312</v>
      </c>
      <c r="B1119" s="3">
        <v>3.16213E-20</v>
      </c>
      <c r="D1119">
        <v>312.2</v>
      </c>
      <c r="E1119" s="3">
        <v>1.2081500000000001E-20</v>
      </c>
    </row>
    <row r="1120" spans="1:5">
      <c r="A1120">
        <v>312.10000000000002</v>
      </c>
      <c r="B1120" s="3">
        <v>3.1939599999999998E-20</v>
      </c>
      <c r="D1120">
        <v>312.3</v>
      </c>
      <c r="E1120" s="3">
        <v>1.2081500000000001E-20</v>
      </c>
    </row>
    <row r="1121" spans="1:5">
      <c r="A1121">
        <v>312.2</v>
      </c>
      <c r="B1121" s="3">
        <v>3.13031E-20</v>
      </c>
      <c r="D1121">
        <v>312.39999999999998</v>
      </c>
      <c r="E1121" s="3">
        <v>1.21452E-20</v>
      </c>
    </row>
    <row r="1122" spans="1:5">
      <c r="A1122">
        <v>312.3</v>
      </c>
      <c r="B1122" s="3">
        <v>3.0539200000000001E-20</v>
      </c>
      <c r="D1122">
        <v>312.5</v>
      </c>
      <c r="E1122" s="3">
        <v>1.1890599999999999E-20</v>
      </c>
    </row>
    <row r="1123" spans="1:5">
      <c r="A1123">
        <v>312.39999999999998</v>
      </c>
      <c r="B1123" s="3">
        <v>3.0602899999999999E-20</v>
      </c>
      <c r="D1123">
        <v>312.60000000000002</v>
      </c>
      <c r="E1123" s="3">
        <v>1.2208799999999999E-20</v>
      </c>
    </row>
    <row r="1124" spans="1:5">
      <c r="A1124">
        <v>312.5</v>
      </c>
      <c r="B1124" s="3">
        <v>3.0666499999999998E-20</v>
      </c>
      <c r="D1124">
        <v>312.7</v>
      </c>
      <c r="E1124" s="3">
        <v>1.1508599999999999E-20</v>
      </c>
    </row>
    <row r="1125" spans="1:5">
      <c r="A1125">
        <v>312.60000000000002</v>
      </c>
      <c r="B1125" s="3">
        <v>3.0157299999999997E-20</v>
      </c>
      <c r="D1125">
        <v>312.8</v>
      </c>
      <c r="E1125" s="3">
        <v>1.11904E-20</v>
      </c>
    </row>
    <row r="1126" spans="1:5">
      <c r="A1126">
        <v>312.7</v>
      </c>
      <c r="B1126" s="3">
        <v>2.9966300000000003E-20</v>
      </c>
      <c r="D1126">
        <v>312.89999999999998</v>
      </c>
      <c r="E1126" s="3">
        <v>1.11904E-20</v>
      </c>
    </row>
    <row r="1127" spans="1:5">
      <c r="A1127">
        <v>312.8</v>
      </c>
      <c r="B1127" s="3">
        <v>3.003E-20</v>
      </c>
      <c r="D1127">
        <v>313</v>
      </c>
      <c r="E1127" s="3">
        <v>1.1254000000000001E-20</v>
      </c>
    </row>
    <row r="1128" spans="1:5">
      <c r="A1128">
        <v>312.89999999999998</v>
      </c>
      <c r="B1128" s="3">
        <v>3.0093699999999998E-20</v>
      </c>
      <c r="D1128">
        <v>313.10000000000002</v>
      </c>
      <c r="E1128" s="3">
        <v>1.09994E-20</v>
      </c>
    </row>
    <row r="1129" spans="1:5">
      <c r="A1129">
        <v>313</v>
      </c>
      <c r="B1129" s="3">
        <v>2.9457100000000002E-20</v>
      </c>
      <c r="D1129">
        <v>313.2</v>
      </c>
      <c r="E1129" s="3">
        <v>1.1508599999999999E-20</v>
      </c>
    </row>
    <row r="1130" spans="1:5">
      <c r="A1130">
        <v>313.10000000000002</v>
      </c>
      <c r="B1130" s="3">
        <v>2.8820599999999998E-20</v>
      </c>
      <c r="D1130">
        <v>313.3</v>
      </c>
      <c r="E1130" s="3">
        <v>1.0935800000000001E-20</v>
      </c>
    </row>
    <row r="1131" spans="1:5">
      <c r="A1131">
        <v>313.2</v>
      </c>
      <c r="B1131" s="3">
        <v>2.9202500000000002E-20</v>
      </c>
      <c r="D1131">
        <v>313.39999999999998</v>
      </c>
      <c r="E1131" s="3">
        <v>1.01719E-20</v>
      </c>
    </row>
    <row r="1132" spans="1:5">
      <c r="A1132">
        <v>313.3</v>
      </c>
      <c r="B1132" s="3">
        <v>2.8693300000000001E-20</v>
      </c>
      <c r="D1132">
        <v>313.5</v>
      </c>
      <c r="E1132" s="3">
        <v>1.0553800000000001E-20</v>
      </c>
    </row>
    <row r="1133" spans="1:5">
      <c r="A1133">
        <v>313.39999999999998</v>
      </c>
      <c r="B1133" s="3">
        <v>2.8438600000000003E-20</v>
      </c>
      <c r="D1133">
        <v>313.60000000000002</v>
      </c>
      <c r="E1133" s="3">
        <v>1.0553800000000001E-20</v>
      </c>
    </row>
    <row r="1134" spans="1:5">
      <c r="A1134">
        <v>313.5</v>
      </c>
      <c r="B1134" s="3">
        <v>2.8311299999999999E-20</v>
      </c>
      <c r="D1134">
        <v>313.7</v>
      </c>
      <c r="E1134" s="3">
        <v>1.00446E-20</v>
      </c>
    </row>
    <row r="1135" spans="1:5">
      <c r="A1135">
        <v>313.60000000000002</v>
      </c>
      <c r="B1135" s="3">
        <v>2.7802099999999999E-20</v>
      </c>
      <c r="D1135">
        <v>313.8</v>
      </c>
      <c r="E1135" s="3">
        <v>1.0553800000000001E-20</v>
      </c>
    </row>
    <row r="1136" spans="1:5">
      <c r="A1136">
        <v>313.7</v>
      </c>
      <c r="B1136" s="3">
        <v>2.8056699999999999E-20</v>
      </c>
      <c r="D1136">
        <v>313.89999999999998</v>
      </c>
      <c r="E1136" s="3">
        <v>9.6626799999999993E-21</v>
      </c>
    </row>
    <row r="1137" spans="1:5">
      <c r="A1137">
        <v>313.8</v>
      </c>
      <c r="B1137" s="3">
        <v>2.8311299999999999E-20</v>
      </c>
      <c r="D1137">
        <v>314</v>
      </c>
      <c r="E1137" s="3">
        <v>1.01719E-20</v>
      </c>
    </row>
    <row r="1138" spans="1:5">
      <c r="A1138">
        <v>313.89999999999998</v>
      </c>
      <c r="B1138" s="3">
        <v>2.71019E-20</v>
      </c>
      <c r="D1138">
        <v>314.10000000000002</v>
      </c>
      <c r="E1138" s="3">
        <v>9.8536399999999997E-21</v>
      </c>
    </row>
    <row r="1139" spans="1:5">
      <c r="A1139">
        <v>314</v>
      </c>
      <c r="B1139" s="3">
        <v>2.7483800000000001E-20</v>
      </c>
      <c r="D1139">
        <v>314.2</v>
      </c>
      <c r="E1139" s="3">
        <v>9.5990200000000006E-21</v>
      </c>
    </row>
    <row r="1140" spans="1:5">
      <c r="A1140">
        <v>314.10000000000002</v>
      </c>
      <c r="B1140" s="3">
        <v>2.71019E-20</v>
      </c>
      <c r="D1140">
        <v>314.3</v>
      </c>
      <c r="E1140" s="3">
        <v>9.5990200000000006E-21</v>
      </c>
    </row>
    <row r="1141" spans="1:5">
      <c r="A1141">
        <v>314.2</v>
      </c>
      <c r="B1141" s="3">
        <v>2.672E-20</v>
      </c>
      <c r="D1141">
        <v>314.39999999999998</v>
      </c>
      <c r="E1141" s="3">
        <v>9.1534499999999999E-21</v>
      </c>
    </row>
    <row r="1142" spans="1:5">
      <c r="A1142">
        <v>314.3</v>
      </c>
      <c r="B1142" s="3">
        <v>2.6019800000000001E-20</v>
      </c>
      <c r="D1142">
        <v>314.5</v>
      </c>
      <c r="E1142" s="3">
        <v>8.8351800000000007E-21</v>
      </c>
    </row>
    <row r="1143" spans="1:5">
      <c r="A1143">
        <v>314.39999999999998</v>
      </c>
      <c r="B1143" s="3">
        <v>2.65927E-20</v>
      </c>
      <c r="D1143">
        <v>314.60000000000002</v>
      </c>
      <c r="E1143" s="3">
        <v>8.7715200000000005E-21</v>
      </c>
    </row>
    <row r="1144" spans="1:5">
      <c r="A1144">
        <v>314.5</v>
      </c>
      <c r="B1144" s="3">
        <v>2.5892500000000001E-20</v>
      </c>
      <c r="D1144">
        <v>314.7</v>
      </c>
      <c r="E1144" s="3">
        <v>9.4080600000000003E-21</v>
      </c>
    </row>
    <row r="1145" spans="1:5">
      <c r="A1145">
        <v>314.60000000000002</v>
      </c>
      <c r="B1145" s="3">
        <v>2.5828800000000001E-20</v>
      </c>
      <c r="D1145">
        <v>314.8</v>
      </c>
      <c r="E1145" s="3">
        <v>8.9624799999999994E-21</v>
      </c>
    </row>
    <row r="1146" spans="1:5">
      <c r="A1146">
        <v>314.7</v>
      </c>
      <c r="B1146" s="3">
        <v>2.6147099999999999E-20</v>
      </c>
      <c r="D1146">
        <v>314.89999999999998</v>
      </c>
      <c r="E1146" s="3">
        <v>8.5805600000000002E-21</v>
      </c>
    </row>
    <row r="1147" spans="1:5">
      <c r="A1147">
        <v>314.8</v>
      </c>
      <c r="B1147" s="3">
        <v>2.6019800000000001E-20</v>
      </c>
      <c r="D1147">
        <v>315</v>
      </c>
      <c r="E1147" s="3">
        <v>8.5805600000000002E-21</v>
      </c>
    </row>
    <row r="1148" spans="1:5">
      <c r="A1148">
        <v>314.89999999999998</v>
      </c>
      <c r="B1148" s="3">
        <v>2.5701500000000001E-20</v>
      </c>
      <c r="D1148">
        <v>315.10000000000002</v>
      </c>
      <c r="E1148" s="3">
        <v>8.0076700000000005E-21</v>
      </c>
    </row>
    <row r="1149" spans="1:5">
      <c r="A1149">
        <v>315</v>
      </c>
      <c r="B1149" s="3">
        <v>2.5383300000000001E-20</v>
      </c>
      <c r="D1149">
        <v>315.2</v>
      </c>
      <c r="E1149" s="3">
        <v>8.9624799999999994E-21</v>
      </c>
    </row>
    <row r="1150" spans="1:5">
      <c r="A1150">
        <v>315.10000000000002</v>
      </c>
      <c r="B1150" s="3">
        <v>2.5255899999999999E-20</v>
      </c>
      <c r="D1150">
        <v>315.3</v>
      </c>
      <c r="E1150" s="3">
        <v>8.5805600000000002E-21</v>
      </c>
    </row>
    <row r="1151" spans="1:5">
      <c r="A1151">
        <v>315.2</v>
      </c>
      <c r="B1151" s="3">
        <v>2.5065E-20</v>
      </c>
      <c r="D1151">
        <v>315.39999999999998</v>
      </c>
      <c r="E1151" s="3">
        <v>8.0076700000000005E-21</v>
      </c>
    </row>
    <row r="1152" spans="1:5">
      <c r="A1152">
        <v>315.3</v>
      </c>
      <c r="B1152" s="3">
        <v>2.4364800000000001E-20</v>
      </c>
      <c r="D1152">
        <v>315.5</v>
      </c>
      <c r="E1152" s="3">
        <v>8.2622899999999996E-21</v>
      </c>
    </row>
    <row r="1153" spans="1:5">
      <c r="A1153">
        <v>315.39999999999998</v>
      </c>
      <c r="B1153" s="3">
        <v>2.4746699999999999E-20</v>
      </c>
      <c r="D1153">
        <v>315.60000000000002</v>
      </c>
      <c r="E1153" s="3">
        <v>7.4984399999999996E-21</v>
      </c>
    </row>
    <row r="1154" spans="1:5">
      <c r="A1154">
        <v>315.5</v>
      </c>
      <c r="B1154" s="3">
        <v>2.5001299999999999E-20</v>
      </c>
      <c r="D1154">
        <v>315.7</v>
      </c>
      <c r="E1154" s="3">
        <v>7.8167100000000002E-21</v>
      </c>
    </row>
    <row r="1155" spans="1:5">
      <c r="A1155">
        <v>315.60000000000002</v>
      </c>
      <c r="B1155" s="3">
        <v>2.3855600000000001E-20</v>
      </c>
      <c r="D1155">
        <v>315.8</v>
      </c>
      <c r="E1155" s="3">
        <v>7.5620999999999998E-21</v>
      </c>
    </row>
    <row r="1156" spans="1:5">
      <c r="A1156">
        <v>315.7</v>
      </c>
      <c r="B1156" s="3">
        <v>2.40465E-20</v>
      </c>
      <c r="D1156">
        <v>315.89999999999998</v>
      </c>
      <c r="E1156" s="3">
        <v>7.7530600000000001E-21</v>
      </c>
    </row>
    <row r="1157" spans="1:5">
      <c r="A1157">
        <v>315.8</v>
      </c>
      <c r="B1157" s="3">
        <v>2.3728300000000001E-20</v>
      </c>
      <c r="D1157">
        <v>316</v>
      </c>
      <c r="E1157" s="3">
        <v>7.0528600000000002E-21</v>
      </c>
    </row>
    <row r="1158" spans="1:5">
      <c r="A1158">
        <v>315.89999999999998</v>
      </c>
      <c r="B1158" s="3">
        <v>2.3600899999999999E-20</v>
      </c>
      <c r="D1158">
        <v>316.10000000000002</v>
      </c>
      <c r="E1158" s="3">
        <v>7.7530600000000001E-21</v>
      </c>
    </row>
    <row r="1159" spans="1:5">
      <c r="A1159">
        <v>316</v>
      </c>
      <c r="B1159" s="3">
        <v>2.3028099999999999E-20</v>
      </c>
      <c r="D1159">
        <v>316.2</v>
      </c>
      <c r="E1159" s="3">
        <v>7.8167100000000002E-21</v>
      </c>
    </row>
    <row r="1160" spans="1:5">
      <c r="A1160">
        <v>316.10000000000002</v>
      </c>
      <c r="B1160" s="3">
        <v>2.341E-20</v>
      </c>
      <c r="D1160">
        <v>316.3</v>
      </c>
      <c r="E1160" s="3">
        <v>6.8618999999999998E-21</v>
      </c>
    </row>
    <row r="1161" spans="1:5">
      <c r="A1161">
        <v>316.2</v>
      </c>
      <c r="B1161" s="3">
        <v>2.26461E-20</v>
      </c>
      <c r="D1161">
        <v>316.39999999999998</v>
      </c>
      <c r="E1161" s="3">
        <v>6.92556E-21</v>
      </c>
    </row>
    <row r="1162" spans="1:5">
      <c r="A1162">
        <v>316.3</v>
      </c>
      <c r="B1162" s="3">
        <v>2.2200600000000001E-20</v>
      </c>
      <c r="D1162">
        <v>316.5</v>
      </c>
      <c r="E1162" s="3">
        <v>6.92556E-21</v>
      </c>
    </row>
    <row r="1163" spans="1:5">
      <c r="A1163">
        <v>316.39999999999998</v>
      </c>
      <c r="B1163" s="3">
        <v>2.25188E-20</v>
      </c>
      <c r="D1163">
        <v>316.60000000000002</v>
      </c>
      <c r="E1163" s="3">
        <v>6.4163199999999997E-21</v>
      </c>
    </row>
    <row r="1164" spans="1:5">
      <c r="A1164">
        <v>316.5</v>
      </c>
      <c r="B1164" s="3">
        <v>2.1754999999999999E-20</v>
      </c>
      <c r="D1164">
        <v>316.7</v>
      </c>
      <c r="E1164" s="3">
        <v>6.2253600000000001E-21</v>
      </c>
    </row>
    <row r="1165" spans="1:5">
      <c r="A1165">
        <v>316.60000000000002</v>
      </c>
      <c r="B1165" s="3">
        <v>2.1500399999999999E-20</v>
      </c>
      <c r="D1165">
        <v>316.8</v>
      </c>
      <c r="E1165" s="3">
        <v>6.16171E-21</v>
      </c>
    </row>
    <row r="1166" spans="1:5">
      <c r="A1166">
        <v>316.7</v>
      </c>
      <c r="B1166" s="3">
        <v>2.1500399999999999E-20</v>
      </c>
      <c r="D1166">
        <v>316.89999999999998</v>
      </c>
      <c r="E1166" s="3">
        <v>6.92556E-21</v>
      </c>
    </row>
    <row r="1167" spans="1:5">
      <c r="A1167">
        <v>316.8</v>
      </c>
      <c r="B1167" s="3">
        <v>2.1309400000000001E-20</v>
      </c>
      <c r="D1167">
        <v>317</v>
      </c>
      <c r="E1167" s="3">
        <v>6.2890200000000003E-21</v>
      </c>
    </row>
    <row r="1168" spans="1:5">
      <c r="A1168">
        <v>316.89999999999998</v>
      </c>
      <c r="B1168" s="3">
        <v>2.1054800000000001E-20</v>
      </c>
      <c r="D1168">
        <v>317.10000000000002</v>
      </c>
      <c r="E1168" s="3">
        <v>6.3526700000000004E-21</v>
      </c>
    </row>
    <row r="1169" spans="1:5">
      <c r="A1169">
        <v>317</v>
      </c>
      <c r="B1169" s="3">
        <v>2.06729E-20</v>
      </c>
      <c r="D1169">
        <v>317.2</v>
      </c>
      <c r="E1169" s="3">
        <v>6.16171E-21</v>
      </c>
    </row>
    <row r="1170" spans="1:5">
      <c r="A1170">
        <v>317.10000000000002</v>
      </c>
      <c r="B1170" s="3">
        <v>2.0800200000000001E-20</v>
      </c>
      <c r="D1170">
        <v>317.3</v>
      </c>
      <c r="E1170" s="3">
        <v>6.2253600000000001E-21</v>
      </c>
    </row>
    <row r="1171" spans="1:5">
      <c r="A1171">
        <v>317.2</v>
      </c>
      <c r="B1171" s="3">
        <v>2.04819E-20</v>
      </c>
      <c r="D1171">
        <v>317.39999999999998</v>
      </c>
      <c r="E1171" s="3">
        <v>5.5888200000000004E-21</v>
      </c>
    </row>
    <row r="1172" spans="1:5">
      <c r="A1172">
        <v>317.3</v>
      </c>
      <c r="B1172" s="3">
        <v>1.9845399999999999E-20</v>
      </c>
      <c r="D1172">
        <v>317.5</v>
      </c>
      <c r="E1172" s="3">
        <v>5.3342099999999999E-21</v>
      </c>
    </row>
    <row r="1173" spans="1:5">
      <c r="A1173">
        <v>317.39999999999998</v>
      </c>
      <c r="B1173" s="3">
        <v>1.9654400000000001E-20</v>
      </c>
      <c r="D1173">
        <v>317.60000000000002</v>
      </c>
      <c r="E1173" s="3">
        <v>5.5888200000000004E-21</v>
      </c>
    </row>
    <row r="1174" spans="1:5">
      <c r="A1174">
        <v>317.5</v>
      </c>
      <c r="B1174" s="3">
        <v>1.94634E-20</v>
      </c>
      <c r="D1174">
        <v>317.7</v>
      </c>
      <c r="E1174" s="3">
        <v>6.2253600000000001E-21</v>
      </c>
    </row>
    <row r="1175" spans="1:5">
      <c r="A1175">
        <v>317.60000000000002</v>
      </c>
      <c r="B1175" s="3">
        <v>1.9909000000000001E-20</v>
      </c>
      <c r="D1175">
        <v>317.8</v>
      </c>
      <c r="E1175" s="3">
        <v>5.2068999999999997E-21</v>
      </c>
    </row>
    <row r="1176" spans="1:5">
      <c r="A1176">
        <v>317.7</v>
      </c>
      <c r="B1176" s="3">
        <v>1.9972699999999999E-20</v>
      </c>
      <c r="D1176">
        <v>317.89999999999998</v>
      </c>
      <c r="E1176" s="3">
        <v>5.7161299999999999E-21</v>
      </c>
    </row>
    <row r="1177" spans="1:5">
      <c r="A1177">
        <v>317.8</v>
      </c>
      <c r="B1177" s="3">
        <v>1.90815E-20</v>
      </c>
      <c r="D1177">
        <v>318</v>
      </c>
      <c r="E1177" s="3">
        <v>6.0980499999999998E-21</v>
      </c>
    </row>
    <row r="1178" spans="1:5">
      <c r="A1178">
        <v>317.89999999999998</v>
      </c>
      <c r="B1178" s="3">
        <v>1.90179E-20</v>
      </c>
      <c r="D1178">
        <v>318.10000000000002</v>
      </c>
      <c r="E1178" s="3">
        <v>5.2068999999999997E-21</v>
      </c>
    </row>
    <row r="1179" spans="1:5">
      <c r="A1179">
        <v>318</v>
      </c>
      <c r="B1179" s="3">
        <v>1.94634E-20</v>
      </c>
      <c r="D1179">
        <v>318.2</v>
      </c>
      <c r="E1179" s="3">
        <v>5.0795900000000001E-21</v>
      </c>
    </row>
    <row r="1180" spans="1:5">
      <c r="A1180">
        <v>318.10000000000002</v>
      </c>
      <c r="B1180" s="3">
        <v>1.88269E-20</v>
      </c>
      <c r="D1180">
        <v>318.3</v>
      </c>
      <c r="E1180" s="3">
        <v>5.5888200000000004E-21</v>
      </c>
    </row>
    <row r="1181" spans="1:5">
      <c r="A1181">
        <v>318.2</v>
      </c>
      <c r="B1181" s="3">
        <v>1.8063E-20</v>
      </c>
      <c r="D1181">
        <v>318.39999999999998</v>
      </c>
      <c r="E1181" s="3">
        <v>5.6524799999999998E-21</v>
      </c>
    </row>
    <row r="1182" spans="1:5">
      <c r="A1182">
        <v>318.3</v>
      </c>
      <c r="B1182" s="3">
        <v>1.8890499999999999E-20</v>
      </c>
      <c r="D1182">
        <v>318.5</v>
      </c>
      <c r="E1182" s="3">
        <v>5.0159400000000001E-21</v>
      </c>
    </row>
    <row r="1183" spans="1:5">
      <c r="A1183">
        <v>318.39999999999998</v>
      </c>
      <c r="B1183" s="3">
        <v>1.8444999999999999E-20</v>
      </c>
      <c r="D1183">
        <v>318.60000000000002</v>
      </c>
      <c r="E1183" s="3">
        <v>5.0795900000000001E-21</v>
      </c>
    </row>
    <row r="1184" spans="1:5">
      <c r="A1184">
        <v>318.5</v>
      </c>
      <c r="B1184" s="3">
        <v>1.76811E-20</v>
      </c>
      <c r="D1184">
        <v>318.7</v>
      </c>
      <c r="E1184" s="3">
        <v>4.7613200000000003E-21</v>
      </c>
    </row>
    <row r="1185" spans="1:5">
      <c r="A1185">
        <v>318.60000000000002</v>
      </c>
      <c r="B1185" s="3">
        <v>1.8063E-20</v>
      </c>
      <c r="D1185">
        <v>318.8</v>
      </c>
      <c r="E1185" s="3">
        <v>5.2705499999999997E-21</v>
      </c>
    </row>
    <row r="1186" spans="1:5">
      <c r="A1186">
        <v>318.7</v>
      </c>
      <c r="B1186" s="3">
        <v>1.7108199999999999E-20</v>
      </c>
      <c r="D1186">
        <v>318.89999999999998</v>
      </c>
      <c r="E1186" s="3">
        <v>4.63401E-21</v>
      </c>
    </row>
    <row r="1187" spans="1:5">
      <c r="A1187">
        <v>318.8</v>
      </c>
      <c r="B1187" s="3">
        <v>1.75538E-20</v>
      </c>
      <c r="D1187">
        <v>319</v>
      </c>
      <c r="E1187" s="3">
        <v>4.6976700000000002E-21</v>
      </c>
    </row>
    <row r="1188" spans="1:5">
      <c r="A1188">
        <v>318.89999999999998</v>
      </c>
      <c r="B1188" s="3">
        <v>1.62807E-20</v>
      </c>
      <c r="D1188">
        <v>319.10000000000002</v>
      </c>
      <c r="E1188" s="3">
        <v>4.5703599999999999E-21</v>
      </c>
    </row>
    <row r="1189" spans="1:5">
      <c r="A1189">
        <v>319</v>
      </c>
      <c r="B1189" s="3">
        <v>1.61534E-20</v>
      </c>
      <c r="D1189">
        <v>319.2</v>
      </c>
      <c r="E1189" s="3">
        <v>4.1247799999999998E-21</v>
      </c>
    </row>
    <row r="1190" spans="1:5">
      <c r="A1190">
        <v>319.10000000000002</v>
      </c>
      <c r="B1190" s="3">
        <v>1.59625E-20</v>
      </c>
      <c r="D1190">
        <v>319.3</v>
      </c>
      <c r="E1190" s="3">
        <v>4.25209E-21</v>
      </c>
    </row>
    <row r="1191" spans="1:5">
      <c r="A1191">
        <v>319.2</v>
      </c>
      <c r="B1191" s="3">
        <v>1.6217100000000001E-20</v>
      </c>
      <c r="D1191">
        <v>319.39999999999998</v>
      </c>
      <c r="E1191" s="3">
        <v>4.1884299999999999E-21</v>
      </c>
    </row>
    <row r="1192" spans="1:5">
      <c r="A1192">
        <v>319.3</v>
      </c>
      <c r="B1192" s="3">
        <v>1.60898E-20</v>
      </c>
      <c r="D1192">
        <v>319.5</v>
      </c>
      <c r="E1192" s="3">
        <v>3.3609300000000001E-21</v>
      </c>
    </row>
    <row r="1193" spans="1:5">
      <c r="A1193">
        <v>319.39999999999998</v>
      </c>
      <c r="B1193" s="3">
        <v>1.48803E-20</v>
      </c>
      <c r="D1193">
        <v>319.60000000000002</v>
      </c>
      <c r="E1193" s="3">
        <v>4.3794000000000003E-21</v>
      </c>
    </row>
    <row r="1194" spans="1:5">
      <c r="A1194">
        <v>319.5</v>
      </c>
      <c r="B1194" s="3">
        <v>1.5198600000000001E-20</v>
      </c>
      <c r="D1194">
        <v>319.7</v>
      </c>
      <c r="E1194" s="3">
        <v>4.3794000000000003E-21</v>
      </c>
    </row>
    <row r="1195" spans="1:5">
      <c r="A1195">
        <v>319.60000000000002</v>
      </c>
      <c r="B1195" s="3">
        <v>1.5198600000000001E-20</v>
      </c>
      <c r="D1195">
        <v>319.8</v>
      </c>
      <c r="E1195" s="3">
        <v>3.3609300000000001E-21</v>
      </c>
    </row>
    <row r="1196" spans="1:5">
      <c r="A1196">
        <v>319.7</v>
      </c>
      <c r="B1196" s="3">
        <v>1.5325900000000001E-20</v>
      </c>
      <c r="D1196">
        <v>319.89999999999998</v>
      </c>
      <c r="E1196" s="3">
        <v>3.87016E-21</v>
      </c>
    </row>
    <row r="1197" spans="1:5">
      <c r="A1197">
        <v>319.8</v>
      </c>
      <c r="B1197" s="3">
        <v>1.4753E-20</v>
      </c>
      <c r="D1197">
        <v>320</v>
      </c>
      <c r="E1197" s="3">
        <v>3.9974700000000003E-21</v>
      </c>
    </row>
    <row r="1198" spans="1:5">
      <c r="A1198">
        <v>319.89999999999998</v>
      </c>
      <c r="B1198" s="3">
        <v>1.5071300000000001E-20</v>
      </c>
      <c r="D1198">
        <v>320.10000000000002</v>
      </c>
      <c r="E1198" s="3">
        <v>3.2336199999999999E-21</v>
      </c>
    </row>
    <row r="1199" spans="1:5">
      <c r="A1199">
        <v>320</v>
      </c>
      <c r="B1199" s="3">
        <v>1.4944000000000001E-20</v>
      </c>
      <c r="D1199">
        <v>320.2</v>
      </c>
      <c r="E1199" s="3">
        <v>3.6155500000000003E-21</v>
      </c>
    </row>
    <row r="1200" spans="1:5">
      <c r="A1200">
        <v>320.10000000000002</v>
      </c>
      <c r="B1200" s="3">
        <v>1.3989199999999999E-20</v>
      </c>
      <c r="D1200">
        <v>320.3</v>
      </c>
      <c r="E1200" s="3">
        <v>2.72439E-21</v>
      </c>
    </row>
    <row r="1201" spans="1:5">
      <c r="A1201">
        <v>320.2</v>
      </c>
      <c r="B1201" s="3">
        <v>1.35436E-20</v>
      </c>
      <c r="D1201">
        <v>320.39999999999998</v>
      </c>
      <c r="E1201" s="3">
        <v>3.1063200000000001E-21</v>
      </c>
    </row>
    <row r="1202" spans="1:5">
      <c r="A1202">
        <v>320.3</v>
      </c>
      <c r="B1202" s="3">
        <v>1.4052799999999999E-20</v>
      </c>
      <c r="D1202">
        <v>320.5</v>
      </c>
      <c r="E1202" s="3">
        <v>3.48824E-21</v>
      </c>
    </row>
    <row r="1203" spans="1:5">
      <c r="A1203">
        <v>320.39999999999998</v>
      </c>
      <c r="B1203" s="3">
        <v>1.33527E-20</v>
      </c>
      <c r="D1203">
        <v>320.60000000000002</v>
      </c>
      <c r="E1203" s="3">
        <v>2.8516999999999999E-21</v>
      </c>
    </row>
    <row r="1204" spans="1:5">
      <c r="A1204">
        <v>320.5</v>
      </c>
      <c r="B1204" s="3">
        <v>1.3161700000000001E-20</v>
      </c>
      <c r="D1204">
        <v>320.7</v>
      </c>
      <c r="E1204" s="3">
        <v>2.9790099999999998E-21</v>
      </c>
    </row>
    <row r="1205" spans="1:5">
      <c r="A1205">
        <v>320.60000000000002</v>
      </c>
      <c r="B1205" s="3">
        <v>1.29707E-20</v>
      </c>
      <c r="D1205">
        <v>320.8</v>
      </c>
      <c r="E1205" s="3">
        <v>3.1063200000000001E-21</v>
      </c>
    </row>
    <row r="1206" spans="1:5">
      <c r="A1206">
        <v>320.7</v>
      </c>
      <c r="B1206" s="3">
        <v>1.3416299999999999E-20</v>
      </c>
      <c r="D1206">
        <v>320.89999999999998</v>
      </c>
      <c r="E1206" s="3">
        <v>2.8516999999999999E-21</v>
      </c>
    </row>
    <row r="1207" spans="1:5">
      <c r="A1207">
        <v>320.8</v>
      </c>
      <c r="B1207" s="3">
        <v>1.22069E-20</v>
      </c>
      <c r="D1207">
        <v>321</v>
      </c>
      <c r="E1207" s="3">
        <v>3.1699700000000002E-21</v>
      </c>
    </row>
    <row r="1208" spans="1:5">
      <c r="A1208">
        <v>320.89999999999998</v>
      </c>
      <c r="B1208" s="3">
        <v>1.23342E-20</v>
      </c>
      <c r="D1208">
        <v>321.10000000000002</v>
      </c>
      <c r="E1208" s="3">
        <v>2.7880499999999998E-21</v>
      </c>
    </row>
    <row r="1209" spans="1:5">
      <c r="A1209">
        <v>321</v>
      </c>
      <c r="B1209" s="3">
        <v>1.25251E-20</v>
      </c>
      <c r="D1209">
        <v>321.2</v>
      </c>
      <c r="E1209" s="3">
        <v>2.8516999999999999E-21</v>
      </c>
    </row>
    <row r="1210" spans="1:5">
      <c r="A1210">
        <v>321.10000000000002</v>
      </c>
      <c r="B1210" s="3">
        <v>1.20796E-20</v>
      </c>
      <c r="D1210">
        <v>321.3</v>
      </c>
      <c r="E1210" s="3">
        <v>2.91535E-21</v>
      </c>
    </row>
    <row r="1211" spans="1:5">
      <c r="A1211">
        <v>321.2</v>
      </c>
      <c r="B1211" s="3">
        <v>1.20796E-20</v>
      </c>
      <c r="D1211">
        <v>321.39999999999998</v>
      </c>
      <c r="E1211" s="3">
        <v>2.2788099999999999E-21</v>
      </c>
    </row>
    <row r="1212" spans="1:5">
      <c r="A1212">
        <v>321.3</v>
      </c>
      <c r="B1212" s="3">
        <v>1.06792E-20</v>
      </c>
      <c r="D1212">
        <v>321.5</v>
      </c>
      <c r="E1212" s="3">
        <v>2.72439E-21</v>
      </c>
    </row>
    <row r="1213" spans="1:5">
      <c r="A1213">
        <v>321.39999999999998</v>
      </c>
      <c r="B1213" s="3">
        <v>1.11248E-20</v>
      </c>
      <c r="D1213">
        <v>321.60000000000002</v>
      </c>
      <c r="E1213" s="3">
        <v>2.66074E-21</v>
      </c>
    </row>
    <row r="1214" spans="1:5">
      <c r="A1214">
        <v>321.5</v>
      </c>
      <c r="B1214" s="3">
        <v>1.09975E-20</v>
      </c>
      <c r="D1214">
        <v>321.7</v>
      </c>
      <c r="E1214" s="3">
        <v>2.5334300000000001E-21</v>
      </c>
    </row>
    <row r="1215" spans="1:5">
      <c r="A1215">
        <v>321.60000000000002</v>
      </c>
      <c r="B1215" s="3">
        <v>1.07428E-20</v>
      </c>
      <c r="D1215">
        <v>321.8</v>
      </c>
      <c r="E1215" s="3">
        <v>3.1063200000000001E-21</v>
      </c>
    </row>
    <row r="1216" spans="1:5">
      <c r="A1216">
        <v>321.7</v>
      </c>
      <c r="B1216" s="3">
        <v>1.1188399999999999E-20</v>
      </c>
      <c r="D1216">
        <v>321.89999999999998</v>
      </c>
      <c r="E1216" s="3">
        <v>1.96054E-21</v>
      </c>
    </row>
    <row r="1217" spans="1:5">
      <c r="A1217">
        <v>321.8</v>
      </c>
      <c r="B1217" s="3">
        <v>1.15067E-20</v>
      </c>
      <c r="D1217">
        <v>322</v>
      </c>
      <c r="E1217" s="3">
        <v>2.46978E-21</v>
      </c>
    </row>
    <row r="1218" spans="1:5">
      <c r="A1218">
        <v>321.89999999999998</v>
      </c>
      <c r="B1218" s="3">
        <v>1.05519E-20</v>
      </c>
      <c r="D1218">
        <v>322.10000000000002</v>
      </c>
      <c r="E1218" s="3">
        <v>2.5970800000000001E-21</v>
      </c>
    </row>
    <row r="1219" spans="1:5">
      <c r="A1219">
        <v>322</v>
      </c>
      <c r="B1219" s="3">
        <v>1.06792E-20</v>
      </c>
      <c r="D1219">
        <v>322.2</v>
      </c>
      <c r="E1219" s="3">
        <v>2.0241999999999998E-21</v>
      </c>
    </row>
    <row r="1220" spans="1:5">
      <c r="A1220">
        <v>322.10000000000002</v>
      </c>
      <c r="B1220" s="3">
        <v>1.0233600000000001E-20</v>
      </c>
      <c r="D1220">
        <v>322.3</v>
      </c>
      <c r="E1220" s="3">
        <v>2.2151599999999998E-21</v>
      </c>
    </row>
    <row r="1221" spans="1:5">
      <c r="A1221">
        <v>322.2</v>
      </c>
      <c r="B1221" s="3">
        <v>9.9789900000000003E-21</v>
      </c>
      <c r="D1221">
        <v>322.39999999999998</v>
      </c>
      <c r="E1221" s="3">
        <v>2.2151599999999998E-21</v>
      </c>
    </row>
    <row r="1222" spans="1:5">
      <c r="A1222">
        <v>322.3</v>
      </c>
      <c r="B1222" s="3">
        <v>9.7880299999999999E-21</v>
      </c>
      <c r="D1222">
        <v>322.5</v>
      </c>
      <c r="E1222" s="3">
        <v>2.46978E-21</v>
      </c>
    </row>
    <row r="1223" spans="1:5">
      <c r="A1223">
        <v>322.39999999999998</v>
      </c>
      <c r="B1223" s="3">
        <v>9.9789900000000003E-21</v>
      </c>
      <c r="D1223">
        <v>322.60000000000002</v>
      </c>
      <c r="E1223" s="3">
        <v>1.51497E-21</v>
      </c>
    </row>
    <row r="1224" spans="1:5">
      <c r="A1224">
        <v>322.5</v>
      </c>
      <c r="B1224" s="3">
        <v>9.85168E-21</v>
      </c>
      <c r="D1224">
        <v>322.7</v>
      </c>
      <c r="E1224" s="3">
        <v>2.0878499999999999E-21</v>
      </c>
    </row>
    <row r="1225" spans="1:5">
      <c r="A1225">
        <v>322.60000000000002</v>
      </c>
      <c r="B1225" s="3">
        <v>9.3424500000000005E-21</v>
      </c>
      <c r="D1225">
        <v>322.8</v>
      </c>
      <c r="E1225" s="3">
        <v>1.45131E-21</v>
      </c>
    </row>
    <row r="1226" spans="1:5">
      <c r="A1226">
        <v>322.7</v>
      </c>
      <c r="B1226" s="3">
        <v>8.7059099999999993E-21</v>
      </c>
      <c r="D1226">
        <v>322.89999999999998</v>
      </c>
      <c r="E1226" s="3">
        <v>1.64227E-21</v>
      </c>
    </row>
    <row r="1227" spans="1:5">
      <c r="A1227">
        <v>322.8</v>
      </c>
      <c r="B1227" s="3">
        <v>8.5786000000000005E-21</v>
      </c>
      <c r="D1227">
        <v>323</v>
      </c>
      <c r="E1227" s="3">
        <v>1.7695800000000001E-21</v>
      </c>
    </row>
    <row r="1228" spans="1:5">
      <c r="A1228">
        <v>322.89999999999998</v>
      </c>
      <c r="B1228" s="3">
        <v>9.0241799999999999E-21</v>
      </c>
      <c r="D1228">
        <v>323.10000000000002</v>
      </c>
      <c r="E1228" s="3">
        <v>1.1330399999999999E-21</v>
      </c>
    </row>
    <row r="1229" spans="1:5">
      <c r="A1229">
        <v>323</v>
      </c>
      <c r="B1229" s="3">
        <v>8.7059099999999993E-21</v>
      </c>
      <c r="D1229">
        <v>323.2</v>
      </c>
      <c r="E1229" s="3">
        <v>1.51497E-21</v>
      </c>
    </row>
    <row r="1230" spans="1:5">
      <c r="A1230">
        <v>323.10000000000002</v>
      </c>
      <c r="B1230" s="3">
        <v>8.7059099999999993E-21</v>
      </c>
      <c r="D1230">
        <v>323.3</v>
      </c>
      <c r="E1230" s="3">
        <v>1.3876599999999999E-21</v>
      </c>
    </row>
    <row r="1231" spans="1:5">
      <c r="A1231">
        <v>323.2</v>
      </c>
      <c r="B1231" s="3">
        <v>8.5786000000000005E-21</v>
      </c>
      <c r="D1231">
        <v>323.39999999999998</v>
      </c>
      <c r="E1231" s="3">
        <v>1.51497E-21</v>
      </c>
    </row>
    <row r="1232" spans="1:5">
      <c r="A1232">
        <v>323.3</v>
      </c>
      <c r="B1232" s="3">
        <v>7.7511000000000004E-21</v>
      </c>
      <c r="D1232">
        <v>323.5</v>
      </c>
      <c r="E1232" s="3">
        <v>1.3876599999999999E-21</v>
      </c>
    </row>
    <row r="1233" spans="1:5">
      <c r="A1233">
        <v>323.39999999999998</v>
      </c>
      <c r="B1233" s="3">
        <v>8.5149500000000004E-21</v>
      </c>
      <c r="D1233">
        <v>323.60000000000002</v>
      </c>
      <c r="E1233" s="3">
        <v>8.1477200000000002E-22</v>
      </c>
    </row>
    <row r="1234" spans="1:5">
      <c r="A1234">
        <v>323.5</v>
      </c>
      <c r="B1234" s="3">
        <v>7.8147500000000005E-21</v>
      </c>
      <c r="D1234">
        <v>323.7</v>
      </c>
      <c r="E1234" s="3">
        <v>1.45131E-21</v>
      </c>
    </row>
    <row r="1235" spans="1:5">
      <c r="A1235">
        <v>323.60000000000002</v>
      </c>
      <c r="B1235" s="3">
        <v>7.4964799999999999E-21</v>
      </c>
      <c r="D1235">
        <v>323.8</v>
      </c>
      <c r="E1235" s="3">
        <v>2.72439E-21</v>
      </c>
    </row>
    <row r="1236" spans="1:5">
      <c r="A1236">
        <v>323.7</v>
      </c>
      <c r="B1236" s="3">
        <v>7.7511000000000004E-21</v>
      </c>
      <c r="D1236">
        <v>323.89999999999998</v>
      </c>
      <c r="E1236" s="3">
        <v>2.0241999999999998E-21</v>
      </c>
    </row>
    <row r="1237" spans="1:5">
      <c r="A1237">
        <v>323.8</v>
      </c>
      <c r="B1237" s="3">
        <v>8.2603299999999999E-21</v>
      </c>
      <c r="D1237">
        <v>324</v>
      </c>
      <c r="E1237" s="3">
        <v>1.3239999999999999E-21</v>
      </c>
    </row>
    <row r="1238" spans="1:5">
      <c r="A1238">
        <v>323.89999999999998</v>
      </c>
      <c r="B1238" s="3">
        <v>7.6874500000000004E-21</v>
      </c>
      <c r="D1238">
        <v>324.10000000000002</v>
      </c>
      <c r="E1238" s="3">
        <v>2.1515100000000001E-21</v>
      </c>
    </row>
    <row r="1239" spans="1:5">
      <c r="A1239">
        <v>324</v>
      </c>
      <c r="B1239" s="3">
        <v>7.1782099999999993E-21</v>
      </c>
      <c r="D1239">
        <v>324.2</v>
      </c>
      <c r="E1239" s="3">
        <v>1.70593E-21</v>
      </c>
    </row>
    <row r="1240" spans="1:5">
      <c r="A1240">
        <v>324.10000000000002</v>
      </c>
      <c r="B1240" s="3">
        <v>7.2418699999999995E-21</v>
      </c>
      <c r="D1240">
        <v>324.3</v>
      </c>
      <c r="E1240" s="3">
        <v>2.3424700000000001E-21</v>
      </c>
    </row>
    <row r="1241" spans="1:5">
      <c r="A1241">
        <v>324.2</v>
      </c>
      <c r="B1241" s="3">
        <v>6.8599400000000002E-21</v>
      </c>
      <c r="D1241">
        <v>324.39999999999998</v>
      </c>
      <c r="E1241" s="3">
        <v>8.7842599999999999E-22</v>
      </c>
    </row>
    <row r="1242" spans="1:5">
      <c r="A1242">
        <v>324.3</v>
      </c>
      <c r="B1242" s="3">
        <v>7.7511000000000004E-21</v>
      </c>
      <c r="D1242">
        <v>324.5</v>
      </c>
      <c r="E1242" s="3">
        <v>6.8746399999999998E-22</v>
      </c>
    </row>
    <row r="1243" spans="1:5">
      <c r="A1243">
        <v>324.39999999999998</v>
      </c>
      <c r="B1243" s="3">
        <v>6.6053299999999997E-21</v>
      </c>
      <c r="D1243">
        <v>324.60000000000002</v>
      </c>
      <c r="E1243" s="3">
        <v>1.70593E-21</v>
      </c>
    </row>
    <row r="1244" spans="1:5">
      <c r="A1244">
        <v>324.5</v>
      </c>
      <c r="B1244" s="3">
        <v>5.9051299999999998E-21</v>
      </c>
      <c r="D1244">
        <v>324.7</v>
      </c>
      <c r="E1244" s="3">
        <v>1.7695800000000001E-21</v>
      </c>
    </row>
    <row r="1245" spans="1:5">
      <c r="A1245">
        <v>324.60000000000002</v>
      </c>
      <c r="B1245" s="3">
        <v>6.7962900000000001E-21</v>
      </c>
      <c r="D1245">
        <v>324.8</v>
      </c>
      <c r="E1245" s="3">
        <v>2.1515100000000001E-21</v>
      </c>
    </row>
    <row r="1246" spans="1:5">
      <c r="A1246">
        <v>324.7</v>
      </c>
      <c r="B1246" s="3">
        <v>6.0961000000000003E-21</v>
      </c>
      <c r="D1246">
        <v>324.89999999999998</v>
      </c>
      <c r="E1246" s="3">
        <v>7.5111800000000004E-22</v>
      </c>
    </row>
    <row r="1247" spans="1:5">
      <c r="A1247">
        <v>324.8</v>
      </c>
      <c r="B1247" s="3">
        <v>6.4780200000000002E-21</v>
      </c>
      <c r="D1247">
        <v>325</v>
      </c>
      <c r="E1247" s="3">
        <v>3.6919400000000001E-22</v>
      </c>
    </row>
    <row r="1248" spans="1:5">
      <c r="A1248">
        <v>324.89999999999998</v>
      </c>
      <c r="B1248" s="3">
        <v>6.0324400000000001E-21</v>
      </c>
      <c r="D1248">
        <v>325.10000000000002</v>
      </c>
      <c r="E1248" s="3">
        <v>6.8746399999999998E-22</v>
      </c>
    </row>
    <row r="1249" spans="1:5">
      <c r="A1249">
        <v>325</v>
      </c>
      <c r="B1249" s="3">
        <v>6.2233999999999997E-21</v>
      </c>
      <c r="D1249">
        <v>325.2</v>
      </c>
      <c r="E1249" s="3">
        <v>1.1330399999999999E-21</v>
      </c>
    </row>
    <row r="1250" spans="1:5">
      <c r="A1250">
        <v>325.10000000000002</v>
      </c>
      <c r="B1250" s="3">
        <v>5.4595599999999998E-21</v>
      </c>
      <c r="D1250">
        <v>325.3</v>
      </c>
      <c r="E1250" s="3">
        <v>1.3876599999999999E-21</v>
      </c>
    </row>
    <row r="1251" spans="1:5">
      <c r="A1251">
        <v>325.2</v>
      </c>
      <c r="B1251" s="3">
        <v>6.6689799999999998E-21</v>
      </c>
      <c r="D1251">
        <v>325.39999999999998</v>
      </c>
      <c r="E1251" s="3">
        <v>7.5111800000000004E-22</v>
      </c>
    </row>
    <row r="1252" spans="1:5">
      <c r="A1252">
        <v>325.3</v>
      </c>
      <c r="B1252" s="3">
        <v>5.3322500000000003E-21</v>
      </c>
      <c r="D1252">
        <v>325.5</v>
      </c>
      <c r="E1252" s="3">
        <v>1.3876599999999999E-21</v>
      </c>
    </row>
    <row r="1253" spans="1:5">
      <c r="A1253">
        <v>325.39999999999998</v>
      </c>
      <c r="B1253" s="3">
        <v>4.6320500000000003E-21</v>
      </c>
      <c r="D1253">
        <v>325.60000000000002</v>
      </c>
      <c r="E1253" s="3">
        <v>1.3876599999999999E-21</v>
      </c>
    </row>
    <row r="1254" spans="1:5">
      <c r="A1254">
        <v>325.5</v>
      </c>
      <c r="B1254" s="3">
        <v>5.7141700000000002E-21</v>
      </c>
      <c r="D1254">
        <v>325.7</v>
      </c>
      <c r="E1254" s="3">
        <v>1.1330399999999999E-21</v>
      </c>
    </row>
    <row r="1255" spans="1:5">
      <c r="A1255">
        <v>325.60000000000002</v>
      </c>
      <c r="B1255" s="3">
        <v>5.2685900000000001E-21</v>
      </c>
      <c r="D1255">
        <v>325.8</v>
      </c>
      <c r="E1255" s="3">
        <v>8.7842599999999999E-22</v>
      </c>
    </row>
    <row r="1256" spans="1:5">
      <c r="A1256">
        <v>325.7</v>
      </c>
      <c r="B1256" s="3">
        <v>5.3959000000000003E-21</v>
      </c>
      <c r="D1256">
        <v>325.89999999999998</v>
      </c>
      <c r="E1256" s="3">
        <v>9.4207999999999997E-22</v>
      </c>
    </row>
    <row r="1257" spans="1:5">
      <c r="A1257">
        <v>325.8</v>
      </c>
      <c r="B1257" s="3">
        <v>5.0776299999999997E-21</v>
      </c>
      <c r="D1257">
        <v>326</v>
      </c>
      <c r="E1257" s="3">
        <v>8.1477200000000002E-22</v>
      </c>
    </row>
    <row r="1258" spans="1:5">
      <c r="A1258">
        <v>325.89999999999998</v>
      </c>
      <c r="B1258" s="3">
        <v>5.2685900000000001E-21</v>
      </c>
      <c r="D1258">
        <v>326.10000000000002</v>
      </c>
      <c r="E1258" s="3">
        <v>3.6919400000000001E-22</v>
      </c>
    </row>
    <row r="1259" spans="1:5">
      <c r="A1259">
        <v>326</v>
      </c>
      <c r="B1259" s="3">
        <v>4.8866700000000001E-21</v>
      </c>
      <c r="D1259">
        <v>326.2</v>
      </c>
      <c r="E1259" s="3">
        <v>9.4207999999999997E-22</v>
      </c>
    </row>
    <row r="1260" spans="1:5">
      <c r="A1260">
        <v>326.10000000000002</v>
      </c>
      <c r="B1260" s="3">
        <v>4.2501299999999996E-21</v>
      </c>
      <c r="D1260">
        <v>326.3</v>
      </c>
      <c r="E1260" s="3">
        <v>3.0553999999999999E-22</v>
      </c>
    </row>
    <row r="1261" spans="1:5">
      <c r="A1261">
        <v>326.2</v>
      </c>
      <c r="B1261" s="3">
        <v>4.6957099999999998E-21</v>
      </c>
      <c r="D1261">
        <v>326.39999999999998</v>
      </c>
      <c r="E1261" s="3">
        <v>-1.4003800000000001E-22</v>
      </c>
    </row>
    <row r="1262" spans="1:5">
      <c r="A1262">
        <v>326.3</v>
      </c>
      <c r="B1262" s="3">
        <v>4.2501299999999996E-21</v>
      </c>
      <c r="D1262">
        <v>326.5</v>
      </c>
      <c r="E1262" s="3">
        <v>1.78232E-22</v>
      </c>
    </row>
    <row r="1263" spans="1:5">
      <c r="A1263">
        <v>326.39999999999998</v>
      </c>
      <c r="B1263" s="3">
        <v>4.44109E-21</v>
      </c>
      <c r="D1263">
        <v>326.60000000000002</v>
      </c>
      <c r="E1263" s="3">
        <v>4.3284799999999999E-22</v>
      </c>
    </row>
    <row r="1264" spans="1:5">
      <c r="A1264">
        <v>326.5</v>
      </c>
      <c r="B1264" s="3">
        <v>4.7593599999999998E-21</v>
      </c>
      <c r="D1264">
        <v>326.7</v>
      </c>
      <c r="E1264" s="3">
        <v>8.7842599999999999E-22</v>
      </c>
    </row>
    <row r="1265" spans="1:5">
      <c r="A1265">
        <v>326.60000000000002</v>
      </c>
      <c r="B1265" s="3">
        <v>4.3137799999999997E-21</v>
      </c>
      <c r="D1265">
        <v>326.8</v>
      </c>
      <c r="E1265" s="3">
        <v>6.2381E-22</v>
      </c>
    </row>
    <row r="1266" spans="1:5">
      <c r="A1266">
        <v>326.7</v>
      </c>
      <c r="B1266" s="3">
        <v>3.7409000000000002E-21</v>
      </c>
      <c r="D1266">
        <v>326.89999999999998</v>
      </c>
      <c r="E1266" s="3">
        <v>1.00573E-21</v>
      </c>
    </row>
    <row r="1267" spans="1:5">
      <c r="A1267">
        <v>326.8</v>
      </c>
      <c r="B1267" s="3">
        <v>4.3137799999999997E-21</v>
      </c>
      <c r="D1267">
        <v>327</v>
      </c>
      <c r="E1267" s="3">
        <v>9.4207999999999997E-22</v>
      </c>
    </row>
    <row r="1268" spans="1:5">
      <c r="A1268">
        <v>326.89999999999998</v>
      </c>
      <c r="B1268" s="3">
        <v>4.44109E-21</v>
      </c>
      <c r="D1268">
        <v>327.10000000000002</v>
      </c>
      <c r="E1268" s="3">
        <v>1.06939E-21</v>
      </c>
    </row>
    <row r="1269" spans="1:5">
      <c r="A1269">
        <v>327</v>
      </c>
      <c r="B1269" s="3">
        <v>4.2501299999999996E-21</v>
      </c>
      <c r="D1269">
        <v>327.2</v>
      </c>
      <c r="E1269" s="3">
        <v>-2.0369200000000001E-22</v>
      </c>
    </row>
    <row r="1270" spans="1:5">
      <c r="A1270">
        <v>327.10000000000002</v>
      </c>
      <c r="B1270" s="3">
        <v>4.2501299999999996E-21</v>
      </c>
      <c r="D1270">
        <v>327.3</v>
      </c>
      <c r="E1270" s="3">
        <v>3.6919400000000001E-22</v>
      </c>
    </row>
    <row r="1271" spans="1:5">
      <c r="A1271">
        <v>327.2</v>
      </c>
      <c r="B1271" s="3">
        <v>3.67724E-21</v>
      </c>
      <c r="D1271">
        <v>327.39999999999998</v>
      </c>
      <c r="E1271" s="3">
        <v>4.3284799999999999E-22</v>
      </c>
    </row>
    <row r="1272" spans="1:5">
      <c r="A1272">
        <v>327.3</v>
      </c>
      <c r="B1272" s="3">
        <v>3.3589700000000001E-21</v>
      </c>
      <c r="D1272">
        <v>327.5</v>
      </c>
      <c r="E1272" s="3">
        <v>1.1330399999999999E-21</v>
      </c>
    </row>
    <row r="1273" spans="1:5">
      <c r="A1273">
        <v>327.39999999999998</v>
      </c>
      <c r="B1273" s="3">
        <v>3.6135899999999999E-21</v>
      </c>
      <c r="D1273">
        <v>327.60000000000002</v>
      </c>
      <c r="E1273" s="3">
        <v>7.5111800000000004E-22</v>
      </c>
    </row>
    <row r="1274" spans="1:5">
      <c r="A1274">
        <v>327.5</v>
      </c>
      <c r="B1274" s="3">
        <v>3.8682099999999997E-21</v>
      </c>
      <c r="D1274">
        <v>327.7</v>
      </c>
      <c r="E1274" s="3">
        <v>5.0923999999999999E-23</v>
      </c>
    </row>
    <row r="1275" spans="1:5">
      <c r="A1275">
        <v>327.60000000000002</v>
      </c>
      <c r="B1275" s="3">
        <v>3.67724E-21</v>
      </c>
      <c r="D1275">
        <v>327.8</v>
      </c>
      <c r="E1275" s="3">
        <v>1.78232E-22</v>
      </c>
    </row>
    <row r="1276" spans="1:5">
      <c r="A1276">
        <v>327.7</v>
      </c>
      <c r="B1276" s="3">
        <v>2.7860900000000002E-21</v>
      </c>
      <c r="D1276">
        <v>327.9</v>
      </c>
      <c r="E1276" s="3">
        <v>1.26035E-21</v>
      </c>
    </row>
    <row r="1277" spans="1:5">
      <c r="A1277">
        <v>327.8</v>
      </c>
      <c r="B1277" s="3">
        <v>2.7860900000000002E-21</v>
      </c>
      <c r="D1277">
        <v>328</v>
      </c>
      <c r="E1277" s="3">
        <v>6.8746399999999998E-22</v>
      </c>
    </row>
    <row r="1278" spans="1:5">
      <c r="A1278">
        <v>327.9</v>
      </c>
      <c r="B1278" s="3">
        <v>4.1864800000000003E-21</v>
      </c>
      <c r="D1278">
        <v>328.1</v>
      </c>
      <c r="E1278" s="3">
        <v>9.4207999999999997E-22</v>
      </c>
    </row>
    <row r="1279" spans="1:5">
      <c r="A1279">
        <v>328</v>
      </c>
      <c r="B1279" s="3">
        <v>3.10436E-21</v>
      </c>
      <c r="D1279">
        <v>328.2</v>
      </c>
      <c r="E1279" s="3">
        <v>4.3284799999999999E-22</v>
      </c>
    </row>
    <row r="1280" spans="1:5">
      <c r="A1280">
        <v>328.1</v>
      </c>
      <c r="B1280" s="3">
        <v>3.29532E-21</v>
      </c>
      <c r="D1280">
        <v>328.3</v>
      </c>
      <c r="E1280" s="3">
        <v>3.6919400000000001E-22</v>
      </c>
    </row>
    <row r="1281" spans="1:5">
      <c r="A1281">
        <v>328.2</v>
      </c>
      <c r="B1281" s="3">
        <v>3.10436E-21</v>
      </c>
      <c r="D1281">
        <v>328.4</v>
      </c>
      <c r="E1281" s="3">
        <v>5.6015600000000003E-22</v>
      </c>
    </row>
    <row r="1282" spans="1:5">
      <c r="A1282">
        <v>328.3</v>
      </c>
      <c r="B1282" s="3">
        <v>3.10436E-21</v>
      </c>
      <c r="D1282">
        <v>328.5</v>
      </c>
      <c r="E1282" s="3">
        <v>4.3284799999999999E-22</v>
      </c>
    </row>
    <row r="1283" spans="1:5">
      <c r="A1283">
        <v>328.4</v>
      </c>
      <c r="B1283" s="3">
        <v>2.8497399999999999E-21</v>
      </c>
      <c r="D1283">
        <v>328.6</v>
      </c>
      <c r="E1283" s="3">
        <v>-4.5830800000000002E-22</v>
      </c>
    </row>
    <row r="1284" spans="1:5">
      <c r="A1284">
        <v>328.5</v>
      </c>
      <c r="B1284" s="3">
        <v>2.72243E-21</v>
      </c>
      <c r="D1284">
        <v>328.7</v>
      </c>
      <c r="E1284" s="3">
        <v>3.0553999999999999E-22</v>
      </c>
    </row>
    <row r="1285" spans="1:5">
      <c r="A1285">
        <v>328.6</v>
      </c>
      <c r="B1285" s="3">
        <v>2.4041600000000001E-21</v>
      </c>
      <c r="D1285">
        <v>328.8</v>
      </c>
      <c r="E1285" s="3">
        <v>5.0923999999999999E-23</v>
      </c>
    </row>
    <row r="1286" spans="1:5">
      <c r="A1286">
        <v>328.7</v>
      </c>
      <c r="B1286" s="3">
        <v>2.4041600000000001E-21</v>
      </c>
      <c r="D1286">
        <v>328.9</v>
      </c>
      <c r="E1286" s="3">
        <v>-1.273E-23</v>
      </c>
    </row>
    <row r="1287" spans="1:5">
      <c r="A1287">
        <v>328.8</v>
      </c>
      <c r="B1287" s="3">
        <v>3.0406999999999999E-21</v>
      </c>
      <c r="D1287">
        <v>329</v>
      </c>
      <c r="E1287" s="3">
        <v>-1.273E-23</v>
      </c>
    </row>
    <row r="1288" spans="1:5">
      <c r="A1288">
        <v>328.9</v>
      </c>
      <c r="B1288" s="3">
        <v>2.4678199999999999E-21</v>
      </c>
      <c r="D1288">
        <v>329.1</v>
      </c>
      <c r="E1288" s="3">
        <v>1.14578E-22</v>
      </c>
    </row>
    <row r="1289" spans="1:5">
      <c r="A1289">
        <v>329</v>
      </c>
      <c r="B1289" s="3">
        <v>2.8497399999999999E-21</v>
      </c>
      <c r="D1289">
        <v>329.2</v>
      </c>
      <c r="E1289" s="3">
        <v>8.1477200000000002E-22</v>
      </c>
    </row>
    <row r="1290" spans="1:5">
      <c r="A1290">
        <v>329.1</v>
      </c>
      <c r="B1290" s="3">
        <v>2.27686E-21</v>
      </c>
      <c r="D1290">
        <v>329.3</v>
      </c>
      <c r="E1290" s="3">
        <v>5.0923999999999999E-23</v>
      </c>
    </row>
    <row r="1291" spans="1:5">
      <c r="A1291">
        <v>329.2</v>
      </c>
      <c r="B1291" s="3">
        <v>2.5951299999999998E-21</v>
      </c>
      <c r="D1291">
        <v>329.4</v>
      </c>
      <c r="E1291" s="3">
        <v>4.9650199999999996E-22</v>
      </c>
    </row>
    <row r="1292" spans="1:5">
      <c r="A1292">
        <v>329.3</v>
      </c>
      <c r="B1292" s="3">
        <v>2.7860900000000002E-21</v>
      </c>
      <c r="D1292">
        <v>329.5</v>
      </c>
      <c r="E1292" s="3">
        <v>-7.6383900000000001E-23</v>
      </c>
    </row>
    <row r="1293" spans="1:5">
      <c r="A1293">
        <v>329.4</v>
      </c>
      <c r="B1293" s="3">
        <v>2.72243E-21</v>
      </c>
      <c r="D1293">
        <v>329.6</v>
      </c>
      <c r="E1293" s="3">
        <v>1.14578E-22</v>
      </c>
    </row>
    <row r="1294" spans="1:5">
      <c r="A1294">
        <v>329.5</v>
      </c>
      <c r="B1294" s="3">
        <v>1.7039699999999999E-21</v>
      </c>
      <c r="D1294">
        <v>329.7</v>
      </c>
      <c r="E1294" s="3">
        <v>5.0923999999999999E-23</v>
      </c>
    </row>
    <row r="1295" spans="1:5">
      <c r="A1295">
        <v>329.6</v>
      </c>
      <c r="B1295" s="3">
        <v>2.8497399999999999E-21</v>
      </c>
      <c r="D1295">
        <v>329.8</v>
      </c>
      <c r="E1295" s="3">
        <v>-1.4003800000000001E-22</v>
      </c>
    </row>
    <row r="1296" spans="1:5">
      <c r="A1296">
        <v>329.7</v>
      </c>
      <c r="B1296" s="3">
        <v>2.4678199999999999E-21</v>
      </c>
      <c r="D1296">
        <v>329.9</v>
      </c>
      <c r="E1296" s="3">
        <v>1.78232E-22</v>
      </c>
    </row>
    <row r="1297" spans="1:5">
      <c r="A1297">
        <v>329.8</v>
      </c>
      <c r="B1297" s="3">
        <v>1.1310800000000001E-21</v>
      </c>
      <c r="D1297">
        <v>330</v>
      </c>
      <c r="E1297" s="3">
        <v>-2.67346E-22</v>
      </c>
    </row>
    <row r="1298" spans="1:5">
      <c r="A1298">
        <v>329.9</v>
      </c>
      <c r="B1298" s="3">
        <v>1.76762E-21</v>
      </c>
      <c r="D1298">
        <v>330.1</v>
      </c>
      <c r="E1298" s="3">
        <v>-2.67346E-22</v>
      </c>
    </row>
    <row r="1299" spans="1:5">
      <c r="A1299">
        <v>330</v>
      </c>
      <c r="B1299" s="3">
        <v>2.34051E-21</v>
      </c>
      <c r="D1299">
        <v>330.2</v>
      </c>
      <c r="E1299" s="3">
        <v>-3.94654E-22</v>
      </c>
    </row>
    <row r="1300" spans="1:5">
      <c r="A1300">
        <v>330.1</v>
      </c>
      <c r="B1300" s="3">
        <v>1.64032E-21</v>
      </c>
      <c r="D1300">
        <v>330.3</v>
      </c>
      <c r="E1300" s="3">
        <v>-1.4003800000000001E-22</v>
      </c>
    </row>
    <row r="1301" spans="1:5">
      <c r="A1301">
        <v>330.2</v>
      </c>
      <c r="B1301" s="3">
        <v>1.7039699999999999E-21</v>
      </c>
      <c r="D1301">
        <v>330.4</v>
      </c>
      <c r="E1301" s="3">
        <v>5.0923999999999999E-23</v>
      </c>
    </row>
    <row r="1302" spans="1:5">
      <c r="A1302">
        <v>330.3</v>
      </c>
      <c r="B1302" s="3">
        <v>1.8312799999999998E-21</v>
      </c>
      <c r="D1302">
        <v>330.5</v>
      </c>
      <c r="E1302" s="3">
        <v>3.6919400000000001E-22</v>
      </c>
    </row>
    <row r="1303" spans="1:5">
      <c r="A1303">
        <v>330.4</v>
      </c>
      <c r="B1303" s="3">
        <v>2.0222400000000002E-21</v>
      </c>
      <c r="D1303">
        <v>330.6</v>
      </c>
      <c r="E1303" s="3">
        <v>3.6919400000000001E-22</v>
      </c>
    </row>
    <row r="1304" spans="1:5">
      <c r="A1304">
        <v>330.5</v>
      </c>
      <c r="B1304" s="3">
        <v>2.1495500000000001E-21</v>
      </c>
      <c r="D1304">
        <v>330.7</v>
      </c>
      <c r="E1304" s="3">
        <v>-3.3099999999999998E-22</v>
      </c>
    </row>
    <row r="1305" spans="1:5">
      <c r="A1305">
        <v>330.6</v>
      </c>
      <c r="B1305" s="3">
        <v>1.8949299999999999E-21</v>
      </c>
      <c r="D1305">
        <v>330.8</v>
      </c>
      <c r="E1305" s="3">
        <v>-2.67346E-22</v>
      </c>
    </row>
    <row r="1306" spans="1:5">
      <c r="A1306">
        <v>330.7</v>
      </c>
      <c r="B1306" s="3">
        <v>1.3857000000000001E-21</v>
      </c>
      <c r="D1306">
        <v>330.9</v>
      </c>
      <c r="E1306" s="3">
        <v>2.4188600000000002E-22</v>
      </c>
    </row>
    <row r="1307" spans="1:5">
      <c r="A1307">
        <v>330.8</v>
      </c>
      <c r="B1307" s="3">
        <v>1.64032E-21</v>
      </c>
      <c r="D1307">
        <v>331</v>
      </c>
      <c r="E1307" s="3">
        <v>-3.3099999999999998E-22</v>
      </c>
    </row>
    <row r="1308" spans="1:5">
      <c r="A1308">
        <v>330.9</v>
      </c>
      <c r="B1308" s="3">
        <v>1.32205E-21</v>
      </c>
      <c r="D1308">
        <v>331.1</v>
      </c>
      <c r="E1308" s="3">
        <v>1.14578E-22</v>
      </c>
    </row>
    <row r="1309" spans="1:5">
      <c r="A1309">
        <v>331</v>
      </c>
      <c r="B1309" s="3">
        <v>1.25839E-21</v>
      </c>
      <c r="D1309">
        <v>331.2</v>
      </c>
      <c r="E1309" s="3">
        <v>-1.273E-23</v>
      </c>
    </row>
    <row r="1310" spans="1:5">
      <c r="A1310">
        <v>331.1</v>
      </c>
      <c r="B1310" s="3">
        <v>1.8312799999999998E-21</v>
      </c>
      <c r="D1310">
        <v>331.3</v>
      </c>
      <c r="E1310" s="3">
        <v>3.6919400000000001E-22</v>
      </c>
    </row>
    <row r="1311" spans="1:5">
      <c r="A1311">
        <v>331.2</v>
      </c>
      <c r="B1311" s="3">
        <v>1.8312799999999998E-21</v>
      </c>
      <c r="D1311">
        <v>331.4</v>
      </c>
      <c r="E1311" s="3">
        <v>-5.8561599999999997E-22</v>
      </c>
    </row>
    <row r="1312" spans="1:5">
      <c r="A1312">
        <v>331.3</v>
      </c>
      <c r="B1312" s="3">
        <v>1.76762E-21</v>
      </c>
      <c r="D1312">
        <v>331.5</v>
      </c>
      <c r="E1312" s="3">
        <v>5.0923999999999999E-23</v>
      </c>
    </row>
    <row r="1313" spans="1:5">
      <c r="A1313">
        <v>331.4</v>
      </c>
      <c r="B1313" s="3">
        <v>9.4012200000000005E-22</v>
      </c>
      <c r="D1313">
        <v>331.6</v>
      </c>
      <c r="E1313" s="3">
        <v>1.14578E-22</v>
      </c>
    </row>
    <row r="1314" spans="1:5">
      <c r="A1314">
        <v>331.5</v>
      </c>
      <c r="B1314" s="3">
        <v>3.6724E-22</v>
      </c>
      <c r="D1314">
        <v>331.7</v>
      </c>
      <c r="E1314" s="3">
        <v>1.78232E-22</v>
      </c>
    </row>
    <row r="1315" spans="1:5">
      <c r="A1315">
        <v>331.6</v>
      </c>
      <c r="B1315" s="3">
        <v>1.3857000000000001E-21</v>
      </c>
      <c r="D1315">
        <v>331.8</v>
      </c>
      <c r="E1315" s="3">
        <v>-2.67346E-22</v>
      </c>
    </row>
    <row r="1316" spans="1:5">
      <c r="A1316">
        <v>331.7</v>
      </c>
      <c r="B1316" s="3">
        <v>1.06743E-21</v>
      </c>
      <c r="D1316">
        <v>331.9</v>
      </c>
      <c r="E1316" s="3">
        <v>1.78232E-22</v>
      </c>
    </row>
    <row r="1317" spans="1:5">
      <c r="A1317">
        <v>331.8</v>
      </c>
      <c r="B1317" s="3">
        <v>1.32205E-21</v>
      </c>
      <c r="D1317">
        <v>332</v>
      </c>
      <c r="E1317" s="3">
        <v>-4.5830800000000002E-22</v>
      </c>
    </row>
    <row r="1318" spans="1:5">
      <c r="A1318">
        <v>331.9</v>
      </c>
      <c r="B1318" s="3">
        <v>1.51301E-21</v>
      </c>
      <c r="D1318">
        <v>332.1</v>
      </c>
      <c r="E1318" s="3">
        <v>-2.67346E-22</v>
      </c>
    </row>
    <row r="1319" spans="1:5">
      <c r="A1319">
        <v>332</v>
      </c>
      <c r="B1319" s="3">
        <v>8.1281400000000001E-22</v>
      </c>
      <c r="D1319">
        <v>332.2</v>
      </c>
      <c r="E1319" s="3">
        <v>-2.67346E-22</v>
      </c>
    </row>
    <row r="1320" spans="1:5">
      <c r="A1320">
        <v>332.1</v>
      </c>
      <c r="B1320" s="3">
        <v>4.3088999999999998E-22</v>
      </c>
      <c r="D1320">
        <v>332.3</v>
      </c>
      <c r="E1320" s="3">
        <v>3.0553999999999999E-22</v>
      </c>
    </row>
    <row r="1321" spans="1:5">
      <c r="A1321">
        <v>332.2</v>
      </c>
      <c r="B1321" s="3">
        <v>1.06743E-21</v>
      </c>
      <c r="D1321">
        <v>332.4</v>
      </c>
      <c r="E1321" s="3">
        <v>2.4188600000000002E-22</v>
      </c>
    </row>
    <row r="1322" spans="1:5">
      <c r="A1322">
        <v>332.3</v>
      </c>
      <c r="B1322" s="3">
        <v>1.4493499999999999E-21</v>
      </c>
      <c r="D1322">
        <v>332.5</v>
      </c>
      <c r="E1322" s="3">
        <v>5.0923999999999999E-23</v>
      </c>
    </row>
    <row r="1323" spans="1:5">
      <c r="A1323">
        <v>332.4</v>
      </c>
      <c r="B1323" s="3">
        <v>1.1310800000000001E-21</v>
      </c>
      <c r="D1323">
        <v>332.6</v>
      </c>
      <c r="E1323" s="3">
        <v>-1.4003800000000001E-22</v>
      </c>
    </row>
    <row r="1324" spans="1:5">
      <c r="A1324">
        <v>332.5</v>
      </c>
      <c r="B1324" s="3">
        <v>1.06743E-21</v>
      </c>
      <c r="D1324">
        <v>332.7</v>
      </c>
      <c r="E1324" s="3">
        <v>3.0553999999999999E-22</v>
      </c>
    </row>
    <row r="1325" spans="1:5">
      <c r="A1325">
        <v>332.6</v>
      </c>
      <c r="B1325" s="3">
        <v>9.4012200000000005E-22</v>
      </c>
      <c r="D1325">
        <v>332.8</v>
      </c>
      <c r="E1325" s="3">
        <v>-3.94654E-22</v>
      </c>
    </row>
    <row r="1326" spans="1:5">
      <c r="A1326">
        <v>332.7</v>
      </c>
      <c r="B1326" s="3">
        <v>1.06743E-21</v>
      </c>
      <c r="D1326">
        <v>332.9</v>
      </c>
      <c r="E1326" s="3">
        <v>1.78232E-22</v>
      </c>
    </row>
    <row r="1327" spans="1:5">
      <c r="A1327">
        <v>332.8</v>
      </c>
      <c r="B1327" s="3">
        <v>6.21852E-22</v>
      </c>
      <c r="D1327">
        <v>333</v>
      </c>
      <c r="E1327" s="3">
        <v>-4.5830800000000002E-22</v>
      </c>
    </row>
    <row r="1328" spans="1:5">
      <c r="A1328">
        <v>332.9</v>
      </c>
      <c r="B1328" s="3">
        <v>6.21852E-22</v>
      </c>
      <c r="D1328">
        <v>333.1</v>
      </c>
      <c r="E1328" s="3">
        <v>-4.5830800000000002E-22</v>
      </c>
    </row>
    <row r="1329" spans="1:5">
      <c r="A1329">
        <v>333</v>
      </c>
      <c r="B1329" s="3">
        <v>6.21852E-22</v>
      </c>
      <c r="D1329">
        <v>333.2</v>
      </c>
      <c r="E1329" s="3">
        <v>9.4207999999999997E-22</v>
      </c>
    </row>
    <row r="1330" spans="1:5">
      <c r="A1330">
        <v>333.1</v>
      </c>
      <c r="B1330" s="3">
        <v>8.7646800000000008E-22</v>
      </c>
      <c r="D1330">
        <v>333.3</v>
      </c>
      <c r="E1330" s="3">
        <v>-2.0369200000000001E-22</v>
      </c>
    </row>
    <row r="1331" spans="1:5">
      <c r="A1331">
        <v>333.2</v>
      </c>
      <c r="B1331" s="3">
        <v>1.0037799999999999E-21</v>
      </c>
      <c r="D1331">
        <v>333.4</v>
      </c>
      <c r="E1331" s="3">
        <v>5.6015600000000003E-22</v>
      </c>
    </row>
    <row r="1332" spans="1:5">
      <c r="A1332">
        <v>333.3</v>
      </c>
      <c r="B1332" s="3">
        <v>7.4916000000000004E-22</v>
      </c>
      <c r="D1332">
        <v>333.5</v>
      </c>
      <c r="E1332" s="3">
        <v>-1.4003800000000001E-22</v>
      </c>
    </row>
    <row r="1333" spans="1:5">
      <c r="A1333">
        <v>333.4</v>
      </c>
      <c r="B1333" s="3">
        <v>1.3857000000000001E-21</v>
      </c>
      <c r="D1333">
        <v>333.6</v>
      </c>
      <c r="E1333" s="3">
        <v>-1.4003800000000001E-22</v>
      </c>
    </row>
    <row r="1334" spans="1:5">
      <c r="A1334">
        <v>333.5</v>
      </c>
      <c r="B1334" s="3">
        <v>4.9454399999999995E-22</v>
      </c>
      <c r="D1334">
        <v>333.7</v>
      </c>
      <c r="E1334" s="3">
        <v>-7.6383900000000001E-23</v>
      </c>
    </row>
    <row r="1335" spans="1:5">
      <c r="A1335">
        <v>333.6</v>
      </c>
      <c r="B1335" s="3">
        <v>1.4493499999999999E-21</v>
      </c>
      <c r="D1335">
        <v>333.8</v>
      </c>
      <c r="E1335" s="3">
        <v>-4.5830800000000002E-22</v>
      </c>
    </row>
    <row r="1336" spans="1:5">
      <c r="A1336">
        <v>333.7</v>
      </c>
      <c r="B1336" s="3">
        <v>7.4916000000000004E-22</v>
      </c>
      <c r="D1336">
        <v>333.9</v>
      </c>
      <c r="E1336" s="3">
        <v>-4.5830800000000002E-22</v>
      </c>
    </row>
    <row r="1337" spans="1:5">
      <c r="A1337">
        <v>333.8</v>
      </c>
      <c r="B1337" s="3">
        <v>5.5819800000000002E-22</v>
      </c>
      <c r="D1337">
        <v>334</v>
      </c>
      <c r="E1337" s="3">
        <v>-4.5830800000000002E-22</v>
      </c>
    </row>
    <row r="1338" spans="1:5">
      <c r="A1338">
        <v>333.9</v>
      </c>
      <c r="B1338" s="3">
        <v>7.4916000000000004E-22</v>
      </c>
      <c r="D1338">
        <v>334.1</v>
      </c>
      <c r="E1338" s="3">
        <v>2.4188600000000002E-22</v>
      </c>
    </row>
    <row r="1339" spans="1:5">
      <c r="A1339">
        <v>334</v>
      </c>
      <c r="B1339" s="3">
        <v>8.1281400000000001E-22</v>
      </c>
      <c r="D1339">
        <v>334.2</v>
      </c>
      <c r="E1339" s="3">
        <v>-2.0369200000000001E-22</v>
      </c>
    </row>
    <row r="1340" spans="1:5">
      <c r="A1340">
        <v>334.1</v>
      </c>
      <c r="B1340" s="3">
        <v>1.25839E-21</v>
      </c>
      <c r="D1340">
        <v>334.3</v>
      </c>
      <c r="E1340" s="3">
        <v>3.0553999999999999E-22</v>
      </c>
    </row>
    <row r="1341" spans="1:5">
      <c r="A1341">
        <v>334.2</v>
      </c>
      <c r="B1341" s="3">
        <v>1.1310800000000001E-21</v>
      </c>
      <c r="D1341">
        <v>334.4</v>
      </c>
      <c r="E1341" s="3">
        <v>3.0553999999999999E-22</v>
      </c>
    </row>
    <row r="1342" spans="1:5">
      <c r="A1342">
        <v>334.3</v>
      </c>
      <c r="B1342" s="3">
        <v>6.21852E-22</v>
      </c>
      <c r="D1342">
        <v>334.5</v>
      </c>
      <c r="E1342" s="3">
        <v>-2.67346E-22</v>
      </c>
    </row>
    <row r="1343" spans="1:5">
      <c r="A1343">
        <v>334.4</v>
      </c>
      <c r="B1343" s="3">
        <v>5.5819800000000002E-22</v>
      </c>
      <c r="D1343">
        <v>334.6</v>
      </c>
      <c r="E1343" s="3">
        <v>5.0923999999999999E-23</v>
      </c>
    </row>
    <row r="1344" spans="1:5">
      <c r="A1344">
        <v>334.5</v>
      </c>
      <c r="B1344" s="3">
        <v>3.6724E-22</v>
      </c>
      <c r="D1344">
        <v>334.7</v>
      </c>
      <c r="E1344" s="3">
        <v>-4.5830800000000002E-22</v>
      </c>
    </row>
    <row r="1345" spans="1:5">
      <c r="A1345">
        <v>334.6</v>
      </c>
      <c r="B1345" s="3">
        <v>3.0357999999999999E-22</v>
      </c>
      <c r="D1345">
        <v>334.8</v>
      </c>
      <c r="E1345" s="3">
        <v>-2.67346E-22</v>
      </c>
    </row>
    <row r="1346" spans="1:5">
      <c r="A1346">
        <v>334.7</v>
      </c>
      <c r="B1346" s="3">
        <v>5.5819800000000002E-22</v>
      </c>
      <c r="D1346">
        <v>334.9</v>
      </c>
      <c r="E1346" s="3">
        <v>-7.7657799999999998E-22</v>
      </c>
    </row>
    <row r="1347" spans="1:5">
      <c r="A1347">
        <v>334.8</v>
      </c>
      <c r="B1347" s="3">
        <v>-1.469E-23</v>
      </c>
      <c r="D1347">
        <v>335</v>
      </c>
      <c r="E1347" s="3">
        <v>-4.5830800000000002E-22</v>
      </c>
    </row>
    <row r="1348" spans="1:5">
      <c r="A1348">
        <v>334.9</v>
      </c>
      <c r="B1348" s="3">
        <v>4.9454399999999995E-22</v>
      </c>
      <c r="D1348">
        <v>335.1</v>
      </c>
      <c r="E1348" s="3">
        <v>1.78232E-22</v>
      </c>
    </row>
    <row r="1349" spans="1:5">
      <c r="A1349">
        <v>335</v>
      </c>
      <c r="B1349" s="3">
        <v>3.0357999999999999E-22</v>
      </c>
      <c r="D1349">
        <v>335.2</v>
      </c>
      <c r="E1349" s="3">
        <v>1.78232E-22</v>
      </c>
    </row>
    <row r="1350" spans="1:5">
      <c r="A1350">
        <v>335.1</v>
      </c>
      <c r="B1350" s="3">
        <v>9.4012200000000005E-22</v>
      </c>
      <c r="D1350">
        <v>335.3</v>
      </c>
      <c r="E1350" s="3">
        <v>1.14578E-22</v>
      </c>
    </row>
    <row r="1351" spans="1:5">
      <c r="A1351">
        <v>335.2</v>
      </c>
      <c r="B1351" s="3">
        <v>6.8550599999999997E-22</v>
      </c>
      <c r="D1351">
        <v>335.4</v>
      </c>
      <c r="E1351" s="3">
        <v>5.0923999999999999E-23</v>
      </c>
    </row>
    <row r="1352" spans="1:5">
      <c r="A1352">
        <v>335.3</v>
      </c>
      <c r="B1352" s="3">
        <v>4.9454399999999995E-22</v>
      </c>
      <c r="D1352">
        <v>335.5</v>
      </c>
      <c r="E1352" s="3">
        <v>1.78232E-22</v>
      </c>
    </row>
    <row r="1353" spans="1:5">
      <c r="A1353">
        <v>335.4</v>
      </c>
      <c r="B1353" s="3">
        <v>4.9454399999999995E-22</v>
      </c>
      <c r="D1353">
        <v>335.6</v>
      </c>
      <c r="E1353" s="3">
        <v>-9.0388600000000002E-22</v>
      </c>
    </row>
    <row r="1354" spans="1:5">
      <c r="A1354">
        <v>335.5</v>
      </c>
      <c r="B1354" s="3">
        <v>-7.8340000000000002E-23</v>
      </c>
      <c r="D1354">
        <v>335.7</v>
      </c>
      <c r="E1354" s="3">
        <v>-1.4003800000000001E-22</v>
      </c>
    </row>
    <row r="1355" spans="1:5">
      <c r="A1355">
        <v>335.6</v>
      </c>
      <c r="B1355" s="3">
        <v>-2.6930000000000002E-22</v>
      </c>
      <c r="D1355">
        <v>335.8</v>
      </c>
      <c r="E1355" s="3">
        <v>-2.0369200000000001E-22</v>
      </c>
    </row>
    <row r="1356" spans="1:5">
      <c r="A1356">
        <v>335.7</v>
      </c>
      <c r="B1356" s="3">
        <v>8.7646800000000008E-22</v>
      </c>
      <c r="D1356">
        <v>335.9</v>
      </c>
      <c r="E1356" s="3">
        <v>-7.6383900000000001E-23</v>
      </c>
    </row>
    <row r="1357" spans="1:5">
      <c r="A1357">
        <v>335.8</v>
      </c>
      <c r="B1357" s="3">
        <v>-7.8340000000000002E-23</v>
      </c>
      <c r="D1357">
        <v>336</v>
      </c>
      <c r="E1357" s="3">
        <v>3.6919400000000001E-22</v>
      </c>
    </row>
    <row r="1358" spans="1:5">
      <c r="A1358">
        <v>335.9</v>
      </c>
      <c r="B1358" s="3">
        <v>3.6724E-22</v>
      </c>
      <c r="D1358">
        <v>336.1</v>
      </c>
      <c r="E1358" s="3">
        <v>-4.5830800000000002E-22</v>
      </c>
    </row>
    <row r="1359" spans="1:5">
      <c r="A1359">
        <v>336</v>
      </c>
      <c r="B1359" s="3">
        <v>4.3088999999999998E-22</v>
      </c>
      <c r="D1359">
        <v>336.2</v>
      </c>
      <c r="E1359" s="3">
        <v>-4.5830800000000002E-22</v>
      </c>
    </row>
    <row r="1360" spans="1:5">
      <c r="A1360">
        <v>336.1</v>
      </c>
      <c r="B1360" s="3">
        <v>-1.469E-23</v>
      </c>
      <c r="D1360">
        <v>336.3</v>
      </c>
      <c r="E1360" s="3">
        <v>-1.273E-23</v>
      </c>
    </row>
    <row r="1361" spans="1:5">
      <c r="A1361">
        <v>336.2</v>
      </c>
      <c r="B1361" s="3">
        <v>4.8969999999999998E-23</v>
      </c>
      <c r="D1361">
        <v>336.4</v>
      </c>
      <c r="E1361" s="3">
        <v>-4.5830800000000002E-22</v>
      </c>
    </row>
    <row r="1362" spans="1:5">
      <c r="A1362">
        <v>336.3</v>
      </c>
      <c r="B1362" s="3">
        <v>4.9454399999999995E-22</v>
      </c>
      <c r="D1362">
        <v>336.5</v>
      </c>
      <c r="E1362" s="3">
        <v>-7.6383900000000001E-23</v>
      </c>
    </row>
    <row r="1363" spans="1:5">
      <c r="A1363">
        <v>336.4</v>
      </c>
      <c r="B1363" s="3">
        <v>4.9454399999999995E-22</v>
      </c>
      <c r="D1363">
        <v>336.6</v>
      </c>
      <c r="E1363" s="3">
        <v>-5.2196199999999999E-22</v>
      </c>
    </row>
    <row r="1364" spans="1:5">
      <c r="A1364">
        <v>336.5</v>
      </c>
      <c r="B1364" s="3">
        <v>4.9454399999999995E-22</v>
      </c>
      <c r="D1364">
        <v>336.7</v>
      </c>
      <c r="E1364" s="3">
        <v>-3.94654E-22</v>
      </c>
    </row>
    <row r="1365" spans="1:5">
      <c r="A1365">
        <v>336.6</v>
      </c>
      <c r="B1365" s="3">
        <v>4.9454399999999995E-22</v>
      </c>
      <c r="D1365">
        <v>336.8</v>
      </c>
      <c r="E1365" s="3">
        <v>-3.94654E-22</v>
      </c>
    </row>
    <row r="1366" spans="1:5">
      <c r="A1366">
        <v>336.7</v>
      </c>
      <c r="B1366" s="3">
        <v>1.7627E-22</v>
      </c>
      <c r="D1366">
        <v>336.9</v>
      </c>
      <c r="E1366" s="3">
        <v>-3.94654E-22</v>
      </c>
    </row>
    <row r="1367" spans="1:5">
      <c r="A1367">
        <v>336.8</v>
      </c>
      <c r="B1367" s="3">
        <v>2.3993000000000001E-22</v>
      </c>
      <c r="D1367">
        <v>337</v>
      </c>
      <c r="E1367" s="3">
        <v>-1.4003800000000001E-22</v>
      </c>
    </row>
    <row r="1368" spans="1:5">
      <c r="A1368">
        <v>336.9</v>
      </c>
      <c r="B1368" s="3">
        <v>5.5819800000000002E-22</v>
      </c>
      <c r="D1368">
        <v>337.1</v>
      </c>
      <c r="E1368" s="3">
        <v>-1.273E-23</v>
      </c>
    </row>
    <row r="1369" spans="1:5">
      <c r="A1369">
        <v>337</v>
      </c>
      <c r="B1369" s="3">
        <v>-1.469E-23</v>
      </c>
      <c r="D1369">
        <v>337.2</v>
      </c>
      <c r="E1369" s="3">
        <v>-2.67346E-22</v>
      </c>
    </row>
    <row r="1370" spans="1:5">
      <c r="A1370">
        <v>337.1</v>
      </c>
      <c r="B1370" s="3">
        <v>4.9454399999999995E-22</v>
      </c>
      <c r="D1370">
        <v>337.3</v>
      </c>
      <c r="E1370" s="3">
        <v>-4.5830800000000002E-22</v>
      </c>
    </row>
    <row r="1371" spans="1:5">
      <c r="A1371">
        <v>337.2</v>
      </c>
      <c r="B1371" s="3">
        <v>4.3088999999999998E-22</v>
      </c>
      <c r="D1371">
        <v>337.4</v>
      </c>
      <c r="E1371" s="3">
        <v>-5.8561599999999997E-22</v>
      </c>
    </row>
    <row r="1372" spans="1:5">
      <c r="A1372">
        <v>337.3</v>
      </c>
      <c r="B1372" s="3">
        <v>3.0357999999999999E-22</v>
      </c>
      <c r="D1372">
        <v>337.5</v>
      </c>
      <c r="E1372" s="3">
        <v>-1.273E-23</v>
      </c>
    </row>
    <row r="1373" spans="1:5">
      <c r="A1373">
        <v>337.4</v>
      </c>
      <c r="B1373" s="3">
        <v>1.1261999999999999E-22</v>
      </c>
      <c r="D1373">
        <v>337.6</v>
      </c>
      <c r="E1373" s="3">
        <v>5.0923999999999999E-23</v>
      </c>
    </row>
    <row r="1374" spans="1:5">
      <c r="A1374">
        <v>337.5</v>
      </c>
      <c r="B1374" s="3">
        <v>3.0357999999999999E-22</v>
      </c>
      <c r="D1374">
        <v>337.7</v>
      </c>
      <c r="E1374" s="3">
        <v>-1.4003800000000001E-22</v>
      </c>
    </row>
    <row r="1375" spans="1:5">
      <c r="A1375">
        <v>337.6</v>
      </c>
      <c r="B1375" s="3">
        <v>3.0357999999999999E-22</v>
      </c>
      <c r="D1375">
        <v>337.8</v>
      </c>
      <c r="E1375" s="3">
        <v>-5.8561599999999997E-22</v>
      </c>
    </row>
    <row r="1376" spans="1:5">
      <c r="A1376">
        <v>337.7</v>
      </c>
      <c r="B1376" s="3">
        <v>-1.469E-23</v>
      </c>
      <c r="D1376">
        <v>337.9</v>
      </c>
      <c r="E1376" s="3">
        <v>-4.5830800000000002E-22</v>
      </c>
    </row>
    <row r="1377" spans="1:5">
      <c r="A1377">
        <v>337.8</v>
      </c>
      <c r="B1377" s="3">
        <v>-3.3295999999999998E-22</v>
      </c>
      <c r="D1377">
        <v>338</v>
      </c>
      <c r="E1377" s="3">
        <v>-6.4927000000000003E-22</v>
      </c>
    </row>
    <row r="1378" spans="1:5">
      <c r="A1378">
        <v>337.9</v>
      </c>
      <c r="B1378" s="3">
        <v>4.8969999999999998E-23</v>
      </c>
      <c r="D1378">
        <v>338.1</v>
      </c>
      <c r="E1378" s="3">
        <v>-3.94654E-22</v>
      </c>
    </row>
    <row r="1379" spans="1:5">
      <c r="A1379">
        <v>338</v>
      </c>
      <c r="B1379" s="3">
        <v>4.3088999999999998E-22</v>
      </c>
      <c r="D1379">
        <v>338.2</v>
      </c>
      <c r="E1379" s="3">
        <v>-3.3099999999999998E-22</v>
      </c>
    </row>
    <row r="1380" spans="1:5">
      <c r="A1380">
        <v>338.1</v>
      </c>
      <c r="B1380" s="3">
        <v>1.1261999999999999E-22</v>
      </c>
      <c r="D1380">
        <v>338.3</v>
      </c>
      <c r="E1380" s="3">
        <v>-2.67346E-22</v>
      </c>
    </row>
    <row r="1381" spans="1:5">
      <c r="A1381">
        <v>338.2</v>
      </c>
      <c r="B1381" s="3">
        <v>4.3088999999999998E-22</v>
      </c>
      <c r="D1381">
        <v>338.4</v>
      </c>
      <c r="E1381" s="3">
        <v>-1.0311900000000001E-21</v>
      </c>
    </row>
    <row r="1382" spans="1:5">
      <c r="A1382">
        <v>338.3</v>
      </c>
      <c r="B1382" s="3">
        <v>4.3088999999999998E-22</v>
      </c>
      <c r="D1382">
        <v>338.5</v>
      </c>
      <c r="E1382" s="3">
        <v>-7.7657799999999998E-22</v>
      </c>
    </row>
    <row r="1383" spans="1:5">
      <c r="A1383">
        <v>338.4</v>
      </c>
      <c r="B1383" s="3">
        <v>-5.8756999999999999E-22</v>
      </c>
      <c r="D1383">
        <v>338.6</v>
      </c>
      <c r="E1383" s="3">
        <v>-3.94654E-22</v>
      </c>
    </row>
    <row r="1384" spans="1:5">
      <c r="A1384">
        <v>338.5</v>
      </c>
      <c r="B1384" s="3">
        <v>4.3088999999999998E-22</v>
      </c>
      <c r="D1384">
        <v>338.7</v>
      </c>
      <c r="E1384" s="3">
        <v>6.2381E-22</v>
      </c>
    </row>
    <row r="1385" spans="1:5">
      <c r="A1385">
        <v>338.6</v>
      </c>
      <c r="B1385" s="3">
        <v>-1.469E-23</v>
      </c>
      <c r="D1385">
        <v>338.8</v>
      </c>
      <c r="E1385" s="3">
        <v>-5.2196199999999999E-22</v>
      </c>
    </row>
    <row r="1386" spans="1:5">
      <c r="A1386">
        <v>338.7</v>
      </c>
      <c r="B1386" s="3">
        <v>1.4493499999999999E-21</v>
      </c>
      <c r="D1386">
        <v>338.9</v>
      </c>
      <c r="E1386" s="3">
        <v>-2.67346E-22</v>
      </c>
    </row>
    <row r="1387" spans="1:5">
      <c r="A1387">
        <v>338.8</v>
      </c>
      <c r="B1387" s="3">
        <v>1.7627E-22</v>
      </c>
      <c r="D1387">
        <v>339</v>
      </c>
      <c r="E1387" s="3">
        <v>-3.94654E-22</v>
      </c>
    </row>
    <row r="1388" spans="1:5">
      <c r="A1388">
        <v>338.9</v>
      </c>
      <c r="B1388" s="3">
        <v>-1.469E-23</v>
      </c>
      <c r="D1388">
        <v>339.1</v>
      </c>
      <c r="E1388" s="3">
        <v>-9.6754E-22</v>
      </c>
    </row>
    <row r="1389" spans="1:5">
      <c r="A1389">
        <v>339</v>
      </c>
      <c r="B1389" s="3">
        <v>-2.0564999999999999E-22</v>
      </c>
      <c r="D1389">
        <v>339.2</v>
      </c>
      <c r="E1389" s="3">
        <v>-4.5830800000000002E-22</v>
      </c>
    </row>
    <row r="1390" spans="1:5">
      <c r="A1390">
        <v>339.1</v>
      </c>
      <c r="B1390" s="3">
        <v>-1.469E-23</v>
      </c>
      <c r="D1390">
        <v>339.3</v>
      </c>
      <c r="E1390" s="3">
        <v>-7.7657799999999998E-22</v>
      </c>
    </row>
    <row r="1391" spans="1:5">
      <c r="A1391">
        <v>339.2</v>
      </c>
      <c r="B1391" s="3">
        <v>1.7627E-22</v>
      </c>
      <c r="D1391">
        <v>339.4</v>
      </c>
      <c r="E1391" s="3">
        <v>-4.5830800000000002E-22</v>
      </c>
    </row>
    <row r="1392" spans="1:5">
      <c r="A1392">
        <v>339.3</v>
      </c>
      <c r="B1392" s="3">
        <v>-5.2392E-22</v>
      </c>
      <c r="D1392">
        <v>339.5</v>
      </c>
      <c r="E1392" s="3">
        <v>-2.67346E-22</v>
      </c>
    </row>
    <row r="1393" spans="1:5">
      <c r="A1393">
        <v>339.4</v>
      </c>
      <c r="B1393" s="3">
        <v>1.1261999999999999E-22</v>
      </c>
      <c r="D1393">
        <v>339.6</v>
      </c>
      <c r="E1393" s="3">
        <v>-9.0388600000000002E-22</v>
      </c>
    </row>
    <row r="1394" spans="1:5">
      <c r="A1394">
        <v>339.5</v>
      </c>
      <c r="B1394" s="3">
        <v>5.5819800000000002E-22</v>
      </c>
      <c r="D1394">
        <v>339.7</v>
      </c>
      <c r="E1394" s="3">
        <v>-5.8561599999999997E-22</v>
      </c>
    </row>
    <row r="1395" spans="1:5">
      <c r="A1395">
        <v>339.6</v>
      </c>
      <c r="B1395" s="3">
        <v>-1.469E-23</v>
      </c>
      <c r="D1395">
        <v>339.8</v>
      </c>
      <c r="E1395" s="3">
        <v>-7.1292400000000001E-22</v>
      </c>
    </row>
    <row r="1396" spans="1:5">
      <c r="A1396">
        <v>339.7</v>
      </c>
      <c r="B1396" s="3">
        <v>1.7627E-22</v>
      </c>
      <c r="D1396">
        <v>339.9</v>
      </c>
      <c r="E1396" s="3">
        <v>-3.3099999999999998E-22</v>
      </c>
    </row>
    <row r="1397" spans="1:5">
      <c r="A1397">
        <v>339.8</v>
      </c>
      <c r="B1397" s="3">
        <v>-2.6930000000000002E-22</v>
      </c>
      <c r="D1397">
        <v>340</v>
      </c>
      <c r="E1397" s="3">
        <v>-5.2196199999999999E-22</v>
      </c>
    </row>
    <row r="1398" spans="1:5">
      <c r="A1398">
        <v>339.9</v>
      </c>
      <c r="B1398" s="3">
        <v>2.3993000000000001E-22</v>
      </c>
      <c r="D1398">
        <v>340.1</v>
      </c>
      <c r="E1398" s="3">
        <v>-8.4023199999999996E-22</v>
      </c>
    </row>
    <row r="1399" spans="1:5">
      <c r="A1399">
        <v>340</v>
      </c>
      <c r="B1399" s="3">
        <v>-7.8340000000000002E-23</v>
      </c>
      <c r="D1399">
        <v>340.2</v>
      </c>
      <c r="E1399" s="3">
        <v>-3.3099999999999998E-22</v>
      </c>
    </row>
    <row r="1400" spans="1:5">
      <c r="A1400">
        <v>340.1</v>
      </c>
      <c r="B1400" s="3">
        <v>-1.4200000000000001E-22</v>
      </c>
      <c r="D1400">
        <v>340.3</v>
      </c>
      <c r="E1400" s="3">
        <v>-9.0388600000000002E-22</v>
      </c>
    </row>
    <row r="1401" spans="1:5">
      <c r="A1401">
        <v>340.2</v>
      </c>
      <c r="B1401" s="3">
        <v>-1.469E-23</v>
      </c>
      <c r="D1401">
        <v>340.4</v>
      </c>
      <c r="E1401" s="3">
        <v>-1.4003800000000001E-22</v>
      </c>
    </row>
    <row r="1402" spans="1:5">
      <c r="A1402">
        <v>340.3</v>
      </c>
      <c r="B1402" s="3">
        <v>-3.3295999999999998E-22</v>
      </c>
      <c r="D1402">
        <v>340.5</v>
      </c>
      <c r="E1402" s="3">
        <v>-4.5830800000000002E-22</v>
      </c>
    </row>
    <row r="1403" spans="1:5">
      <c r="A1403">
        <v>340.4</v>
      </c>
      <c r="B1403" s="3">
        <v>4.9454399999999995E-22</v>
      </c>
      <c r="D1403">
        <v>340.6</v>
      </c>
      <c r="E1403" s="3">
        <v>-7.7657799999999998E-22</v>
      </c>
    </row>
    <row r="1404" spans="1:5">
      <c r="A1404">
        <v>340.5</v>
      </c>
      <c r="B1404" s="3">
        <v>2.3993000000000001E-22</v>
      </c>
      <c r="D1404">
        <v>340.7</v>
      </c>
      <c r="E1404" s="3">
        <v>-1.22216E-21</v>
      </c>
    </row>
    <row r="1405" spans="1:5">
      <c r="A1405">
        <v>340.6</v>
      </c>
      <c r="B1405" s="3">
        <v>4.8969999999999998E-23</v>
      </c>
      <c r="D1405">
        <v>340.8</v>
      </c>
      <c r="E1405" s="3">
        <v>-7.1292400000000001E-22</v>
      </c>
    </row>
    <row r="1406" spans="1:5">
      <c r="A1406">
        <v>340.7</v>
      </c>
      <c r="B1406" s="3">
        <v>-7.8340000000000002E-23</v>
      </c>
      <c r="D1406">
        <v>340.9</v>
      </c>
      <c r="E1406" s="3">
        <v>-2.0369200000000001E-22</v>
      </c>
    </row>
    <row r="1407" spans="1:5">
      <c r="A1407">
        <v>340.8</v>
      </c>
      <c r="B1407" s="3">
        <v>-1.469E-23</v>
      </c>
      <c r="D1407">
        <v>341</v>
      </c>
      <c r="E1407" s="3">
        <v>-2.0369200000000001E-22</v>
      </c>
    </row>
    <row r="1408" spans="1:5">
      <c r="A1408">
        <v>340.9</v>
      </c>
      <c r="B1408" s="3">
        <v>4.9454399999999995E-22</v>
      </c>
      <c r="D1408">
        <v>341.1</v>
      </c>
      <c r="E1408" s="3">
        <v>-3.3099999999999998E-22</v>
      </c>
    </row>
    <row r="1409" spans="1:5">
      <c r="A1409">
        <v>341</v>
      </c>
      <c r="B1409" s="3">
        <v>3.6724E-22</v>
      </c>
      <c r="D1409">
        <v>341.2</v>
      </c>
      <c r="E1409" s="3">
        <v>2.4188600000000002E-22</v>
      </c>
    </row>
    <row r="1410" spans="1:5">
      <c r="A1410">
        <v>341.1</v>
      </c>
      <c r="B1410" s="3">
        <v>-7.1487999999999997E-22</v>
      </c>
      <c r="D1410">
        <v>341.3</v>
      </c>
      <c r="E1410" s="3">
        <v>-5.8561599999999997E-22</v>
      </c>
    </row>
    <row r="1411" spans="1:5">
      <c r="A1411">
        <v>341.2</v>
      </c>
      <c r="B1411" s="3">
        <v>4.9454399999999995E-22</v>
      </c>
      <c r="D1411">
        <v>341.4</v>
      </c>
      <c r="E1411" s="3">
        <v>1.14578E-22</v>
      </c>
    </row>
    <row r="1412" spans="1:5">
      <c r="A1412">
        <v>341.3</v>
      </c>
      <c r="B1412" s="3">
        <v>-4.6027000000000002E-22</v>
      </c>
      <c r="D1412">
        <v>341.5</v>
      </c>
      <c r="E1412" s="3">
        <v>-2.67346E-22</v>
      </c>
    </row>
    <row r="1413" spans="1:5">
      <c r="A1413">
        <v>341.4</v>
      </c>
      <c r="B1413" s="3">
        <v>-7.8340000000000002E-23</v>
      </c>
      <c r="D1413">
        <v>341.6</v>
      </c>
      <c r="E1413" s="3">
        <v>5.0923999999999999E-23</v>
      </c>
    </row>
    <row r="1414" spans="1:5">
      <c r="A1414">
        <v>341.5</v>
      </c>
      <c r="B1414" s="3">
        <v>-1.469E-23</v>
      </c>
      <c r="D1414">
        <v>341.7</v>
      </c>
      <c r="E1414" s="3">
        <v>-2.67346E-22</v>
      </c>
    </row>
    <row r="1415" spans="1:5">
      <c r="A1415">
        <v>341.6</v>
      </c>
      <c r="B1415" s="3">
        <v>5.5819800000000002E-22</v>
      </c>
      <c r="D1415">
        <v>341.8</v>
      </c>
      <c r="E1415" s="3">
        <v>-7.1292400000000001E-22</v>
      </c>
    </row>
    <row r="1416" spans="1:5">
      <c r="A1416">
        <v>341.7</v>
      </c>
      <c r="B1416" s="3">
        <v>-1.4200000000000001E-22</v>
      </c>
      <c r="D1416">
        <v>341.9</v>
      </c>
      <c r="E1416" s="3">
        <v>-2.0369200000000001E-22</v>
      </c>
    </row>
    <row r="1417" spans="1:5">
      <c r="A1417">
        <v>341.8</v>
      </c>
      <c r="B1417" s="3">
        <v>-3.9661000000000001E-22</v>
      </c>
      <c r="D1417">
        <v>342</v>
      </c>
      <c r="E1417" s="3">
        <v>5.0923999999999999E-23</v>
      </c>
    </row>
    <row r="1418" spans="1:5">
      <c r="A1418">
        <v>341.9</v>
      </c>
      <c r="B1418" s="3">
        <v>4.8969999999999998E-23</v>
      </c>
      <c r="D1418">
        <v>342.1</v>
      </c>
      <c r="E1418" s="3">
        <v>-7.7657799999999998E-22</v>
      </c>
    </row>
    <row r="1419" spans="1:5">
      <c r="A1419">
        <v>342</v>
      </c>
      <c r="B1419" s="3">
        <v>3.0357999999999999E-22</v>
      </c>
      <c r="D1419">
        <v>342.2</v>
      </c>
      <c r="E1419" s="3">
        <v>-6.4927000000000003E-22</v>
      </c>
    </row>
    <row r="1420" spans="1:5">
      <c r="A1420">
        <v>342.1</v>
      </c>
      <c r="B1420" s="3">
        <v>-8.4218999999999996E-22</v>
      </c>
      <c r="D1420">
        <v>342.3</v>
      </c>
      <c r="E1420" s="3">
        <v>-4.5830800000000002E-22</v>
      </c>
    </row>
    <row r="1421" spans="1:5">
      <c r="A1421">
        <v>342.2</v>
      </c>
      <c r="B1421" s="3">
        <v>-3.9661000000000001E-22</v>
      </c>
      <c r="D1421">
        <v>342.4</v>
      </c>
      <c r="E1421" s="3">
        <v>2.4188600000000002E-22</v>
      </c>
    </row>
    <row r="1422" spans="1:5">
      <c r="A1422">
        <v>342.3</v>
      </c>
      <c r="B1422" s="3">
        <v>1.7627E-22</v>
      </c>
      <c r="D1422">
        <v>342.5</v>
      </c>
      <c r="E1422" s="3">
        <v>4.3284799999999999E-22</v>
      </c>
    </row>
    <row r="1423" spans="1:5">
      <c r="A1423">
        <v>342.4</v>
      </c>
      <c r="B1423" s="3">
        <v>6.21852E-22</v>
      </c>
      <c r="D1423">
        <v>342.6</v>
      </c>
      <c r="E1423" s="3">
        <v>-9.0388600000000002E-22</v>
      </c>
    </row>
    <row r="1424" spans="1:5">
      <c r="A1424">
        <v>342.5</v>
      </c>
      <c r="B1424" s="3">
        <v>4.3088999999999998E-22</v>
      </c>
      <c r="D1424">
        <v>342.7</v>
      </c>
      <c r="E1424" s="3">
        <v>-3.94654E-22</v>
      </c>
    </row>
    <row r="1425" spans="1:5">
      <c r="A1425">
        <v>342.6</v>
      </c>
      <c r="B1425" s="3">
        <v>-5.2392E-22</v>
      </c>
      <c r="D1425">
        <v>342.8</v>
      </c>
      <c r="E1425" s="3">
        <v>-7.1292400000000001E-22</v>
      </c>
    </row>
    <row r="1426" spans="1:5">
      <c r="A1426">
        <v>342.7</v>
      </c>
      <c r="B1426" s="3">
        <v>3.6724E-22</v>
      </c>
      <c r="D1426">
        <v>342.9</v>
      </c>
      <c r="E1426" s="3">
        <v>-9.6754E-22</v>
      </c>
    </row>
    <row r="1427" spans="1:5">
      <c r="A1427">
        <v>342.8</v>
      </c>
      <c r="B1427" s="3">
        <v>-2.0564999999999999E-22</v>
      </c>
      <c r="D1427">
        <v>343</v>
      </c>
      <c r="E1427" s="3">
        <v>1.14578E-22</v>
      </c>
    </row>
    <row r="1428" spans="1:5">
      <c r="A1428">
        <v>342.9</v>
      </c>
      <c r="B1428" s="3">
        <v>-2.6930000000000002E-22</v>
      </c>
      <c r="D1428">
        <v>343.1</v>
      </c>
      <c r="E1428" s="3">
        <v>1.14578E-22</v>
      </c>
    </row>
    <row r="1429" spans="1:5">
      <c r="A1429">
        <v>343</v>
      </c>
      <c r="B1429" s="3">
        <v>1.1261999999999999E-22</v>
      </c>
      <c r="D1429">
        <v>343.2</v>
      </c>
      <c r="E1429" s="3">
        <v>-4.5830800000000002E-22</v>
      </c>
    </row>
    <row r="1430" spans="1:5">
      <c r="A1430">
        <v>343.1</v>
      </c>
      <c r="B1430" s="3">
        <v>3.6724E-22</v>
      </c>
      <c r="D1430">
        <v>343.3</v>
      </c>
      <c r="E1430" s="3">
        <v>-6.4927000000000003E-22</v>
      </c>
    </row>
    <row r="1431" spans="1:5">
      <c r="A1431">
        <v>343.2</v>
      </c>
      <c r="B1431" s="3">
        <v>4.8969999999999998E-23</v>
      </c>
      <c r="D1431">
        <v>343.4</v>
      </c>
      <c r="E1431" s="3">
        <v>-1.4003800000000001E-22</v>
      </c>
    </row>
    <row r="1432" spans="1:5">
      <c r="A1432">
        <v>343.3</v>
      </c>
      <c r="B1432" s="3">
        <v>-3.3295999999999998E-22</v>
      </c>
      <c r="D1432">
        <v>343.5</v>
      </c>
      <c r="E1432" s="3">
        <v>1.14578E-22</v>
      </c>
    </row>
    <row r="1433" spans="1:5">
      <c r="A1433">
        <v>343.4</v>
      </c>
      <c r="B1433" s="3">
        <v>-1.4200000000000001E-22</v>
      </c>
      <c r="D1433">
        <v>343.6</v>
      </c>
      <c r="E1433" s="3">
        <v>-2.0369200000000001E-22</v>
      </c>
    </row>
    <row r="1434" spans="1:5">
      <c r="A1434">
        <v>343.5</v>
      </c>
      <c r="B1434" s="3">
        <v>1.7627E-22</v>
      </c>
      <c r="D1434">
        <v>343.7</v>
      </c>
      <c r="E1434" s="3">
        <v>-2.67346E-22</v>
      </c>
    </row>
    <row r="1435" spans="1:5">
      <c r="A1435">
        <v>343.6</v>
      </c>
      <c r="B1435" s="3">
        <v>1.7627E-22</v>
      </c>
      <c r="D1435">
        <v>343.8</v>
      </c>
      <c r="E1435" s="3">
        <v>3.0553999999999999E-22</v>
      </c>
    </row>
    <row r="1436" spans="1:5">
      <c r="A1436">
        <v>343.7</v>
      </c>
      <c r="B1436" s="3">
        <v>4.8969999999999998E-23</v>
      </c>
      <c r="D1436">
        <v>343.9</v>
      </c>
      <c r="E1436" s="3">
        <v>-5.2196199999999999E-22</v>
      </c>
    </row>
    <row r="1437" spans="1:5">
      <c r="A1437">
        <v>343.8</v>
      </c>
      <c r="B1437" s="3">
        <v>6.21852E-22</v>
      </c>
      <c r="D1437">
        <v>344</v>
      </c>
      <c r="E1437" s="3">
        <v>-2.67346E-22</v>
      </c>
    </row>
    <row r="1438" spans="1:5">
      <c r="A1438">
        <v>343.9</v>
      </c>
      <c r="B1438" s="3">
        <v>-1.4200000000000001E-22</v>
      </c>
      <c r="D1438">
        <v>344.1</v>
      </c>
      <c r="E1438" s="3">
        <v>-8.4023199999999996E-22</v>
      </c>
    </row>
    <row r="1439" spans="1:5">
      <c r="A1439">
        <v>344</v>
      </c>
      <c r="B1439" s="3">
        <v>-1.4200000000000001E-22</v>
      </c>
      <c r="D1439">
        <v>344.2</v>
      </c>
      <c r="E1439" s="3">
        <v>-7.1292400000000001E-22</v>
      </c>
    </row>
    <row r="1440" spans="1:5">
      <c r="A1440">
        <v>344.1</v>
      </c>
      <c r="B1440" s="3">
        <v>-3.3295999999999998E-22</v>
      </c>
      <c r="D1440">
        <v>344.3</v>
      </c>
      <c r="E1440" s="3">
        <v>-8.4023199999999996E-22</v>
      </c>
    </row>
    <row r="1441" spans="1:5">
      <c r="A1441">
        <v>344.2</v>
      </c>
      <c r="B1441" s="3">
        <v>-3.9661000000000001E-22</v>
      </c>
      <c r="D1441">
        <v>344.4</v>
      </c>
      <c r="E1441" s="3">
        <v>-7.7657799999999998E-22</v>
      </c>
    </row>
    <row r="1442" spans="1:5">
      <c r="A1442">
        <v>344.3</v>
      </c>
      <c r="B1442" s="3">
        <v>1.1261999999999999E-22</v>
      </c>
      <c r="D1442">
        <v>344.5</v>
      </c>
      <c r="E1442" s="3">
        <v>1.78232E-22</v>
      </c>
    </row>
    <row r="1443" spans="1:5">
      <c r="A1443">
        <v>344.4</v>
      </c>
      <c r="B1443" s="3">
        <v>-3.9661000000000001E-22</v>
      </c>
      <c r="D1443">
        <v>344.6</v>
      </c>
      <c r="E1443" s="3">
        <v>-2.0369200000000001E-22</v>
      </c>
    </row>
    <row r="1444" spans="1:5">
      <c r="A1444">
        <v>344.5</v>
      </c>
      <c r="B1444" s="3">
        <v>6.21852E-22</v>
      </c>
      <c r="D1444">
        <v>344.7</v>
      </c>
      <c r="E1444" s="3">
        <v>-1.273E-23</v>
      </c>
    </row>
    <row r="1445" spans="1:5">
      <c r="A1445">
        <v>344.6</v>
      </c>
      <c r="B1445" s="3">
        <v>-1.4200000000000001E-22</v>
      </c>
      <c r="D1445">
        <v>344.8</v>
      </c>
      <c r="E1445" s="3">
        <v>-8.4023199999999996E-22</v>
      </c>
    </row>
    <row r="1446" spans="1:5">
      <c r="A1446">
        <v>344.7</v>
      </c>
      <c r="B1446" s="3">
        <v>4.3088999999999998E-22</v>
      </c>
      <c r="D1446">
        <v>344.9</v>
      </c>
      <c r="E1446" s="3">
        <v>-4.5830800000000002E-22</v>
      </c>
    </row>
    <row r="1447" spans="1:5">
      <c r="A1447">
        <v>344.8</v>
      </c>
      <c r="B1447" s="3">
        <v>1.1261999999999999E-22</v>
      </c>
      <c r="D1447">
        <v>345</v>
      </c>
      <c r="E1447" s="3">
        <v>-4.5830800000000002E-22</v>
      </c>
    </row>
    <row r="1448" spans="1:5">
      <c r="A1448">
        <v>344.9</v>
      </c>
      <c r="B1448" s="3">
        <v>2.3993000000000001E-22</v>
      </c>
      <c r="D1448">
        <v>345.1</v>
      </c>
      <c r="E1448" s="3">
        <v>-7.7657799999999998E-22</v>
      </c>
    </row>
    <row r="1449" spans="1:5">
      <c r="A1449">
        <v>345</v>
      </c>
      <c r="B1449" s="3">
        <v>-5.2392E-22</v>
      </c>
      <c r="D1449">
        <v>345.2</v>
      </c>
      <c r="E1449" s="3">
        <v>-2.0369200000000001E-22</v>
      </c>
    </row>
    <row r="1450" spans="1:5">
      <c r="A1450">
        <v>345.1</v>
      </c>
      <c r="B1450" s="3">
        <v>-1.4200000000000001E-22</v>
      </c>
      <c r="D1450">
        <v>345.3</v>
      </c>
      <c r="E1450" s="3">
        <v>-2.67346E-22</v>
      </c>
    </row>
    <row r="1451" spans="1:5">
      <c r="A1451">
        <v>345.2</v>
      </c>
      <c r="B1451" s="3">
        <v>3.0357999999999999E-22</v>
      </c>
      <c r="D1451">
        <v>345.4</v>
      </c>
      <c r="E1451" s="3">
        <v>-2.0369200000000001E-22</v>
      </c>
    </row>
    <row r="1452" spans="1:5">
      <c r="A1452">
        <v>345.3</v>
      </c>
      <c r="B1452" s="3">
        <v>1.7627E-22</v>
      </c>
      <c r="D1452">
        <v>345.5</v>
      </c>
      <c r="E1452" s="3">
        <v>-7.6383900000000001E-23</v>
      </c>
    </row>
    <row r="1453" spans="1:5">
      <c r="A1453">
        <v>345.4</v>
      </c>
      <c r="B1453" s="3">
        <v>-3.3295999999999998E-22</v>
      </c>
      <c r="D1453">
        <v>345.6</v>
      </c>
      <c r="E1453" s="3">
        <v>-8.4023199999999996E-22</v>
      </c>
    </row>
    <row r="1454" spans="1:5">
      <c r="A1454">
        <v>345.5</v>
      </c>
      <c r="B1454" s="3">
        <v>3.0357999999999999E-22</v>
      </c>
      <c r="D1454">
        <v>345.7</v>
      </c>
      <c r="E1454" s="3">
        <v>-3.94654E-22</v>
      </c>
    </row>
    <row r="1455" spans="1:5">
      <c r="A1455">
        <v>345.6</v>
      </c>
      <c r="B1455" s="3">
        <v>-3.3295999999999998E-22</v>
      </c>
      <c r="D1455">
        <v>345.8</v>
      </c>
      <c r="E1455" s="3">
        <v>-2.67346E-22</v>
      </c>
    </row>
    <row r="1456" spans="1:5">
      <c r="A1456">
        <v>345.7</v>
      </c>
      <c r="B1456" s="3">
        <v>-1.4200000000000001E-22</v>
      </c>
      <c r="D1456">
        <v>345.9</v>
      </c>
      <c r="E1456" s="3">
        <v>-2.0369200000000001E-22</v>
      </c>
    </row>
    <row r="1457" spans="1:5">
      <c r="A1457">
        <v>345.8</v>
      </c>
      <c r="B1457" s="3">
        <v>-2.0564999999999999E-22</v>
      </c>
      <c r="D1457">
        <v>346</v>
      </c>
      <c r="E1457" s="3">
        <v>1.14578E-22</v>
      </c>
    </row>
    <row r="1458" spans="1:5">
      <c r="A1458">
        <v>345.9</v>
      </c>
      <c r="B1458" s="3">
        <v>-7.8340000000000002E-23</v>
      </c>
      <c r="D1458">
        <v>346.1</v>
      </c>
      <c r="E1458" s="3">
        <v>1.14578E-22</v>
      </c>
    </row>
    <row r="1459" spans="1:5">
      <c r="A1459">
        <v>346</v>
      </c>
      <c r="B1459" s="3">
        <v>-7.8340000000000002E-23</v>
      </c>
      <c r="D1459">
        <v>346.2</v>
      </c>
      <c r="E1459" s="3">
        <v>-9.6754E-22</v>
      </c>
    </row>
    <row r="1460" spans="1:5">
      <c r="A1460">
        <v>346.1</v>
      </c>
      <c r="B1460" s="3">
        <v>3.6724E-22</v>
      </c>
      <c r="D1460">
        <v>346.3</v>
      </c>
      <c r="E1460" s="3">
        <v>-1.4003800000000001E-22</v>
      </c>
    </row>
    <row r="1461" spans="1:5">
      <c r="A1461">
        <v>346.2</v>
      </c>
      <c r="B1461" s="3">
        <v>1.7627E-22</v>
      </c>
      <c r="D1461">
        <v>346.4</v>
      </c>
      <c r="E1461" s="3">
        <v>-4.5830800000000002E-22</v>
      </c>
    </row>
    <row r="1462" spans="1:5">
      <c r="A1462">
        <v>346.3</v>
      </c>
      <c r="B1462" s="3">
        <v>-1.4200000000000001E-22</v>
      </c>
      <c r="D1462">
        <v>346.5</v>
      </c>
      <c r="E1462" s="3">
        <v>-3.94654E-22</v>
      </c>
    </row>
    <row r="1463" spans="1:5">
      <c r="A1463">
        <v>346.4</v>
      </c>
      <c r="B1463" s="3">
        <v>-4.6027000000000002E-22</v>
      </c>
      <c r="D1463">
        <v>346.6</v>
      </c>
      <c r="E1463" s="3">
        <v>-2.67346E-22</v>
      </c>
    </row>
    <row r="1464" spans="1:5">
      <c r="A1464">
        <v>346.5</v>
      </c>
      <c r="B1464" s="3">
        <v>-3.3295999999999998E-22</v>
      </c>
      <c r="D1464">
        <v>346.7</v>
      </c>
      <c r="E1464" s="3">
        <v>-2.67346E-22</v>
      </c>
    </row>
    <row r="1465" spans="1:5">
      <c r="A1465">
        <v>346.6</v>
      </c>
      <c r="B1465" s="3">
        <v>4.8969999999999998E-23</v>
      </c>
      <c r="D1465">
        <v>346.8</v>
      </c>
      <c r="E1465" s="3">
        <v>-7.6383900000000001E-23</v>
      </c>
    </row>
    <row r="1466" spans="1:5">
      <c r="A1466">
        <v>346.7</v>
      </c>
      <c r="B1466" s="3">
        <v>-1.469E-23</v>
      </c>
      <c r="D1466">
        <v>346.9</v>
      </c>
      <c r="E1466" s="3">
        <v>-5.2196199999999999E-22</v>
      </c>
    </row>
    <row r="1467" spans="1:5">
      <c r="A1467">
        <v>346.8</v>
      </c>
      <c r="B1467" s="3">
        <v>1.1261999999999999E-22</v>
      </c>
      <c r="D1467">
        <v>347</v>
      </c>
      <c r="E1467" s="3">
        <v>-2.67346E-22</v>
      </c>
    </row>
    <row r="1468" spans="1:5">
      <c r="A1468">
        <v>346.9</v>
      </c>
      <c r="B1468" s="3">
        <v>-7.8340000000000002E-23</v>
      </c>
      <c r="D1468">
        <v>347.1</v>
      </c>
      <c r="E1468" s="3">
        <v>-1.1585E-21</v>
      </c>
    </row>
    <row r="1469" spans="1:5">
      <c r="A1469">
        <v>347</v>
      </c>
      <c r="B1469" s="3">
        <v>4.9454399999999995E-22</v>
      </c>
      <c r="D1469">
        <v>347.2</v>
      </c>
      <c r="E1469" s="3">
        <v>-3.3099999999999998E-22</v>
      </c>
    </row>
    <row r="1470" spans="1:5">
      <c r="A1470">
        <v>347.1</v>
      </c>
      <c r="B1470" s="3">
        <v>-7.1487999999999997E-22</v>
      </c>
      <c r="D1470">
        <v>347.3</v>
      </c>
      <c r="E1470" s="3">
        <v>-8.4023199999999996E-22</v>
      </c>
    </row>
    <row r="1471" spans="1:5">
      <c r="A1471">
        <v>347.2</v>
      </c>
      <c r="B1471" s="3">
        <v>-5.2392E-22</v>
      </c>
      <c r="D1471">
        <v>347.4</v>
      </c>
      <c r="E1471" s="3">
        <v>-1.273E-23</v>
      </c>
    </row>
    <row r="1472" spans="1:5">
      <c r="A1472">
        <v>347.3</v>
      </c>
      <c r="B1472" s="3">
        <v>-2.0564999999999999E-22</v>
      </c>
      <c r="D1472">
        <v>347.5</v>
      </c>
      <c r="E1472" s="3">
        <v>-2.67346E-22</v>
      </c>
    </row>
    <row r="1473" spans="1:5">
      <c r="A1473">
        <v>347.4</v>
      </c>
      <c r="B1473" s="3">
        <v>1.1261999999999999E-22</v>
      </c>
      <c r="D1473">
        <v>347.6</v>
      </c>
      <c r="E1473" s="3">
        <v>-7.6383900000000001E-23</v>
      </c>
    </row>
    <row r="1474" spans="1:5">
      <c r="A1474">
        <v>347.5</v>
      </c>
      <c r="B1474" s="3">
        <v>3.0357999999999999E-22</v>
      </c>
      <c r="D1474">
        <v>347.7</v>
      </c>
      <c r="E1474" s="3">
        <v>-3.3099999999999998E-22</v>
      </c>
    </row>
    <row r="1475" spans="1:5">
      <c r="A1475">
        <v>347.6</v>
      </c>
      <c r="B1475" s="3">
        <v>-1.4200000000000001E-22</v>
      </c>
      <c r="D1475">
        <v>347.8</v>
      </c>
      <c r="E1475" s="3">
        <v>-1.4003800000000001E-22</v>
      </c>
    </row>
    <row r="1476" spans="1:5">
      <c r="A1476">
        <v>347.7</v>
      </c>
      <c r="B1476" s="3">
        <v>-2.6930000000000002E-22</v>
      </c>
      <c r="D1476">
        <v>347.9</v>
      </c>
      <c r="E1476" s="3">
        <v>-2.67346E-22</v>
      </c>
    </row>
    <row r="1477" spans="1:5">
      <c r="A1477">
        <v>347.8</v>
      </c>
      <c r="B1477" s="3">
        <v>1.7627E-22</v>
      </c>
      <c r="D1477">
        <v>348</v>
      </c>
      <c r="E1477" s="3">
        <v>-7.6383900000000001E-23</v>
      </c>
    </row>
    <row r="1478" spans="1:5">
      <c r="A1478">
        <v>347.9</v>
      </c>
      <c r="B1478" s="3">
        <v>-1.4200000000000001E-22</v>
      </c>
      <c r="D1478">
        <v>348.1</v>
      </c>
      <c r="E1478" s="3">
        <v>-3.3099999999999998E-22</v>
      </c>
    </row>
    <row r="1479" spans="1:5">
      <c r="A1479">
        <v>348</v>
      </c>
      <c r="B1479" s="3">
        <v>2.3993000000000001E-22</v>
      </c>
      <c r="D1479">
        <v>348.2</v>
      </c>
      <c r="E1479" s="3">
        <v>-7.6383900000000001E-23</v>
      </c>
    </row>
    <row r="1480" spans="1:5">
      <c r="A1480">
        <v>348.1</v>
      </c>
      <c r="B1480" s="3">
        <v>-1.469E-23</v>
      </c>
      <c r="D1480">
        <v>348.3</v>
      </c>
      <c r="E1480" s="3">
        <v>-9.0388600000000002E-22</v>
      </c>
    </row>
    <row r="1481" spans="1:5">
      <c r="A1481">
        <v>348.2</v>
      </c>
      <c r="B1481" s="3">
        <v>-2.0564999999999999E-22</v>
      </c>
      <c r="D1481">
        <v>348.4</v>
      </c>
      <c r="E1481" s="3">
        <v>-4.5830800000000002E-22</v>
      </c>
    </row>
    <row r="1482" spans="1:5">
      <c r="A1482">
        <v>348.3</v>
      </c>
      <c r="B1482" s="3">
        <v>-8.4218999999999996E-22</v>
      </c>
      <c r="D1482">
        <v>348.5</v>
      </c>
      <c r="E1482" s="3">
        <v>-1.273E-23</v>
      </c>
    </row>
    <row r="1483" spans="1:5">
      <c r="A1483">
        <v>348.4</v>
      </c>
      <c r="B1483" s="3">
        <v>1.7627E-22</v>
      </c>
      <c r="D1483">
        <v>348.6</v>
      </c>
      <c r="E1483" s="3">
        <v>-5.2196199999999999E-22</v>
      </c>
    </row>
    <row r="1484" spans="1:5">
      <c r="A1484">
        <v>348.5</v>
      </c>
      <c r="B1484" s="3">
        <v>4.8969999999999998E-23</v>
      </c>
      <c r="D1484">
        <v>348.7</v>
      </c>
      <c r="E1484" s="3">
        <v>-9.6754E-22</v>
      </c>
    </row>
    <row r="1485" spans="1:5">
      <c r="A1485">
        <v>348.6</v>
      </c>
      <c r="B1485" s="3">
        <v>1.7627E-22</v>
      </c>
      <c r="D1485">
        <v>348.8</v>
      </c>
      <c r="E1485" s="3">
        <v>-5.8561599999999997E-22</v>
      </c>
    </row>
    <row r="1486" spans="1:5">
      <c r="A1486">
        <v>348.7</v>
      </c>
      <c r="B1486" s="3">
        <v>-3.9661000000000001E-22</v>
      </c>
      <c r="D1486">
        <v>348.9</v>
      </c>
      <c r="E1486" s="3">
        <v>-1.4003800000000001E-22</v>
      </c>
    </row>
    <row r="1487" spans="1:5">
      <c r="A1487">
        <v>348.8</v>
      </c>
      <c r="B1487" s="3">
        <v>-3.3295999999999998E-22</v>
      </c>
      <c r="D1487">
        <v>349</v>
      </c>
      <c r="E1487" s="3">
        <v>-3.94654E-22</v>
      </c>
    </row>
    <row r="1488" spans="1:5">
      <c r="A1488">
        <v>348.9</v>
      </c>
      <c r="B1488" s="3">
        <v>1.7627E-22</v>
      </c>
      <c r="D1488">
        <v>349.1</v>
      </c>
      <c r="E1488" s="3">
        <v>-5.2196199999999999E-22</v>
      </c>
    </row>
    <row r="1489" spans="1:5">
      <c r="A1489">
        <v>349</v>
      </c>
      <c r="B1489" s="3">
        <v>-3.9661000000000001E-22</v>
      </c>
      <c r="D1489">
        <v>349.2</v>
      </c>
      <c r="E1489" s="3">
        <v>-5.8561599999999997E-22</v>
      </c>
    </row>
    <row r="1490" spans="1:5">
      <c r="A1490">
        <v>349.1</v>
      </c>
      <c r="B1490" s="3">
        <v>-2.6930000000000002E-22</v>
      </c>
      <c r="D1490">
        <v>349.3</v>
      </c>
      <c r="E1490" s="3">
        <v>-4.5830800000000002E-22</v>
      </c>
    </row>
    <row r="1491" spans="1:5">
      <c r="A1491">
        <v>349.2</v>
      </c>
      <c r="B1491" s="3">
        <v>-7.8340000000000002E-23</v>
      </c>
      <c r="D1491">
        <v>349.4</v>
      </c>
      <c r="E1491" s="3">
        <v>-3.94654E-22</v>
      </c>
    </row>
    <row r="1492" spans="1:5">
      <c r="A1492">
        <v>349.3</v>
      </c>
      <c r="B1492" s="3">
        <v>-2.6930000000000002E-22</v>
      </c>
      <c r="D1492">
        <v>349.5</v>
      </c>
      <c r="E1492" s="3">
        <v>-5.8561599999999997E-22</v>
      </c>
    </row>
    <row r="1493" spans="1:5">
      <c r="A1493">
        <v>349.4</v>
      </c>
      <c r="B1493" s="3">
        <v>-2.0564999999999999E-22</v>
      </c>
      <c r="D1493">
        <v>349.6</v>
      </c>
      <c r="E1493" s="3">
        <v>-1.4003800000000001E-22</v>
      </c>
    </row>
    <row r="1494" spans="1:5">
      <c r="A1494">
        <v>349.5</v>
      </c>
      <c r="B1494" s="3">
        <v>-3.9661000000000001E-22</v>
      </c>
      <c r="D1494">
        <v>349.7</v>
      </c>
      <c r="E1494" s="3">
        <v>-1.22216E-21</v>
      </c>
    </row>
    <row r="1495" spans="1:5">
      <c r="A1495">
        <v>349.6</v>
      </c>
      <c r="B1495" s="3">
        <v>-5.2392E-22</v>
      </c>
      <c r="D1495">
        <v>349.8</v>
      </c>
      <c r="E1495" s="3">
        <v>5.0923999999999999E-23</v>
      </c>
    </row>
    <row r="1496" spans="1:5">
      <c r="A1496">
        <v>349.7</v>
      </c>
      <c r="B1496" s="3">
        <v>-1.469E-23</v>
      </c>
      <c r="D1496">
        <v>349.9</v>
      </c>
      <c r="E1496" s="3">
        <v>-1.1585E-21</v>
      </c>
    </row>
    <row r="1497" spans="1:5">
      <c r="A1497">
        <v>349.8</v>
      </c>
      <c r="B1497" s="3">
        <v>1.7627E-22</v>
      </c>
      <c r="D1497">
        <v>350</v>
      </c>
      <c r="E1497" s="3">
        <v>-6.4927000000000003E-22</v>
      </c>
    </row>
    <row r="1498" spans="1:5">
      <c r="A1498">
        <v>349.9</v>
      </c>
      <c r="B1498" s="3">
        <v>-3.3295999999999998E-22</v>
      </c>
      <c r="D1498">
        <v>350.1</v>
      </c>
      <c r="E1498" s="3">
        <v>-2.67346E-22</v>
      </c>
    </row>
    <row r="1499" spans="1:5">
      <c r="A1499">
        <v>350</v>
      </c>
      <c r="B1499" s="3">
        <v>-4.6027000000000002E-22</v>
      </c>
      <c r="D1499">
        <v>350.2</v>
      </c>
      <c r="E1499" s="3">
        <v>-3.94654E-22</v>
      </c>
    </row>
    <row r="1500" spans="1:5">
      <c r="A1500">
        <v>350.1</v>
      </c>
      <c r="B1500" s="3">
        <v>1.1261999999999999E-22</v>
      </c>
      <c r="D1500">
        <v>350.3</v>
      </c>
      <c r="E1500" s="3">
        <v>-4.5830800000000002E-22</v>
      </c>
    </row>
    <row r="1501" spans="1:5">
      <c r="A1501">
        <v>350.2</v>
      </c>
      <c r="B1501" s="3">
        <v>-1.4200000000000001E-22</v>
      </c>
      <c r="D1501">
        <v>350.4</v>
      </c>
      <c r="E1501" s="3">
        <v>-2.67346E-22</v>
      </c>
    </row>
    <row r="1502" spans="1:5">
      <c r="A1502">
        <v>350.3</v>
      </c>
      <c r="B1502" s="3">
        <v>-7.8340000000000002E-23</v>
      </c>
      <c r="D1502">
        <v>350.5</v>
      </c>
      <c r="E1502" s="3">
        <v>1.78232E-22</v>
      </c>
    </row>
    <row r="1503" spans="1:5">
      <c r="A1503">
        <v>350.4</v>
      </c>
      <c r="B1503" s="3">
        <v>1.1261999999999999E-22</v>
      </c>
      <c r="D1503">
        <v>350.6</v>
      </c>
      <c r="E1503" s="3">
        <v>-7.7657799999999998E-22</v>
      </c>
    </row>
    <row r="1504" spans="1:5">
      <c r="A1504">
        <v>350.5</v>
      </c>
      <c r="B1504" s="3">
        <v>-3.9661000000000001E-22</v>
      </c>
      <c r="D1504">
        <v>350.7</v>
      </c>
      <c r="E1504" s="3">
        <v>-1.0311900000000001E-21</v>
      </c>
    </row>
    <row r="1505" spans="1:5">
      <c r="A1505">
        <v>350.6</v>
      </c>
      <c r="B1505" s="3">
        <v>-2.0564999999999999E-22</v>
      </c>
      <c r="D1505">
        <v>350.8</v>
      </c>
      <c r="E1505" s="3">
        <v>-5.8561599999999997E-22</v>
      </c>
    </row>
    <row r="1506" spans="1:5">
      <c r="A1506">
        <v>350.7</v>
      </c>
      <c r="B1506" s="3">
        <v>-5.8756999999999999E-22</v>
      </c>
      <c r="D1506">
        <v>350.9</v>
      </c>
      <c r="E1506" s="3">
        <v>-1.0311900000000001E-21</v>
      </c>
    </row>
    <row r="1507" spans="1:5">
      <c r="A1507">
        <v>350.8</v>
      </c>
      <c r="B1507" s="3">
        <v>-1.4200000000000001E-22</v>
      </c>
      <c r="D1507">
        <v>351</v>
      </c>
      <c r="E1507" s="3">
        <v>5.0923999999999999E-23</v>
      </c>
    </row>
    <row r="1508" spans="1:5">
      <c r="A1508">
        <v>350.9</v>
      </c>
      <c r="B1508" s="3">
        <v>-2.6930000000000002E-22</v>
      </c>
      <c r="D1508">
        <v>351.1</v>
      </c>
      <c r="E1508" s="3">
        <v>1.78232E-22</v>
      </c>
    </row>
    <row r="1509" spans="1:5">
      <c r="A1509">
        <v>351</v>
      </c>
      <c r="B1509" s="3">
        <v>3.0357999999999999E-22</v>
      </c>
      <c r="D1509">
        <v>351.2</v>
      </c>
      <c r="E1509" s="3">
        <v>-2.67346E-22</v>
      </c>
    </row>
    <row r="1510" spans="1:5">
      <c r="A1510">
        <v>351.1</v>
      </c>
      <c r="B1510" s="3">
        <v>-5.2392E-22</v>
      </c>
      <c r="D1510">
        <v>351.3</v>
      </c>
      <c r="E1510" s="3">
        <v>-2.0369200000000001E-22</v>
      </c>
    </row>
    <row r="1511" spans="1:5">
      <c r="A1511">
        <v>351.2</v>
      </c>
      <c r="B1511" s="3">
        <v>-2.6930000000000002E-22</v>
      </c>
      <c r="D1511">
        <v>351.4</v>
      </c>
      <c r="E1511" s="3">
        <v>-4.5830800000000002E-22</v>
      </c>
    </row>
    <row r="1512" spans="1:5">
      <c r="A1512">
        <v>351.3</v>
      </c>
      <c r="B1512" s="3">
        <v>-1.469E-23</v>
      </c>
      <c r="D1512">
        <v>351.5</v>
      </c>
      <c r="E1512" s="3">
        <v>-1.4003800000000001E-22</v>
      </c>
    </row>
    <row r="1513" spans="1:5">
      <c r="A1513">
        <v>351.4</v>
      </c>
      <c r="B1513" s="3">
        <v>-7.8340000000000002E-23</v>
      </c>
      <c r="D1513">
        <v>351.6</v>
      </c>
      <c r="E1513" s="3">
        <v>-1.4003800000000001E-22</v>
      </c>
    </row>
    <row r="1514" spans="1:5">
      <c r="A1514">
        <v>351.5</v>
      </c>
      <c r="B1514" s="3">
        <v>-1.4200000000000001E-22</v>
      </c>
      <c r="D1514">
        <v>351.7</v>
      </c>
      <c r="E1514" s="3">
        <v>-2.0369200000000001E-22</v>
      </c>
    </row>
    <row r="1515" spans="1:5">
      <c r="A1515">
        <v>351.6</v>
      </c>
      <c r="B1515" s="3">
        <v>-4.6027000000000002E-22</v>
      </c>
      <c r="D1515">
        <v>351.8</v>
      </c>
      <c r="E1515" s="3">
        <v>-3.3099999999999998E-22</v>
      </c>
    </row>
    <row r="1516" spans="1:5">
      <c r="A1516">
        <v>351.7</v>
      </c>
      <c r="B1516" s="3">
        <v>-2.6930000000000002E-22</v>
      </c>
      <c r="D1516">
        <v>351.9</v>
      </c>
      <c r="E1516" s="3">
        <v>-7.6383900000000001E-23</v>
      </c>
    </row>
    <row r="1517" spans="1:5">
      <c r="A1517">
        <v>351.8</v>
      </c>
      <c r="B1517" s="3">
        <v>-7.1487999999999997E-22</v>
      </c>
      <c r="D1517">
        <v>352</v>
      </c>
      <c r="E1517" s="3">
        <v>-7.6383900000000001E-23</v>
      </c>
    </row>
    <row r="1518" spans="1:5">
      <c r="A1518">
        <v>351.9</v>
      </c>
      <c r="B1518" s="3">
        <v>1.7627E-22</v>
      </c>
      <c r="D1518">
        <v>352.1</v>
      </c>
      <c r="E1518" s="3">
        <v>-9.0388600000000002E-22</v>
      </c>
    </row>
    <row r="1519" spans="1:5">
      <c r="A1519">
        <v>352</v>
      </c>
      <c r="B1519" s="3">
        <v>4.8969999999999998E-23</v>
      </c>
      <c r="D1519">
        <v>352.2</v>
      </c>
      <c r="E1519" s="3">
        <v>-4.5830800000000002E-22</v>
      </c>
    </row>
    <row r="1520" spans="1:5">
      <c r="A1520">
        <v>352.1</v>
      </c>
      <c r="B1520" s="3">
        <v>-7.1487999999999997E-22</v>
      </c>
      <c r="D1520">
        <v>352.3</v>
      </c>
      <c r="E1520" s="3">
        <v>5.6015600000000003E-22</v>
      </c>
    </row>
    <row r="1521" spans="1:5">
      <c r="A1521">
        <v>352.2</v>
      </c>
      <c r="B1521" s="3">
        <v>-3.9661000000000001E-22</v>
      </c>
      <c r="D1521">
        <v>352.4</v>
      </c>
      <c r="E1521" s="3">
        <v>-5.2196199999999999E-22</v>
      </c>
    </row>
    <row r="1522" spans="1:5">
      <c r="A1522">
        <v>352.3</v>
      </c>
      <c r="B1522" s="3">
        <v>3.6724E-22</v>
      </c>
      <c r="D1522">
        <v>352.5</v>
      </c>
      <c r="E1522" s="3">
        <v>-3.94654E-22</v>
      </c>
    </row>
    <row r="1523" spans="1:5">
      <c r="A1523">
        <v>352.4</v>
      </c>
      <c r="B1523" s="3">
        <v>-1.4200000000000001E-22</v>
      </c>
      <c r="D1523">
        <v>352.6</v>
      </c>
      <c r="E1523" s="3">
        <v>-4.5830800000000002E-22</v>
      </c>
    </row>
    <row r="1524" spans="1:5">
      <c r="A1524">
        <v>352.5</v>
      </c>
      <c r="B1524" s="3">
        <v>-2.6930000000000002E-22</v>
      </c>
      <c r="D1524">
        <v>352.7</v>
      </c>
      <c r="E1524" s="3">
        <v>-4.5830800000000002E-22</v>
      </c>
    </row>
    <row r="1525" spans="1:5">
      <c r="A1525">
        <v>352.6</v>
      </c>
      <c r="B1525" s="3">
        <v>-3.9661000000000001E-22</v>
      </c>
      <c r="D1525">
        <v>352.8</v>
      </c>
      <c r="E1525" s="3">
        <v>-1.273E-23</v>
      </c>
    </row>
    <row r="1526" spans="1:5">
      <c r="A1526">
        <v>352.7</v>
      </c>
      <c r="B1526" s="3">
        <v>-4.6027000000000002E-22</v>
      </c>
      <c r="D1526">
        <v>352.9</v>
      </c>
      <c r="E1526" s="3">
        <v>-9.6754E-22</v>
      </c>
    </row>
    <row r="1527" spans="1:5">
      <c r="A1527">
        <v>352.8</v>
      </c>
      <c r="B1527" s="3">
        <v>-3.3295999999999998E-22</v>
      </c>
      <c r="D1527">
        <v>353</v>
      </c>
      <c r="E1527" s="3">
        <v>-1.4003800000000001E-22</v>
      </c>
    </row>
    <row r="1528" spans="1:5">
      <c r="A1528">
        <v>352.9</v>
      </c>
      <c r="B1528" s="3">
        <v>-2.6930000000000002E-22</v>
      </c>
      <c r="D1528">
        <v>353.1</v>
      </c>
      <c r="E1528" s="3">
        <v>-3.94654E-22</v>
      </c>
    </row>
    <row r="1529" spans="1:5">
      <c r="A1529">
        <v>353</v>
      </c>
      <c r="B1529" s="3">
        <v>-7.8340000000000002E-23</v>
      </c>
      <c r="D1529">
        <v>353.2</v>
      </c>
      <c r="E1529" s="3">
        <v>-9.0388600000000002E-22</v>
      </c>
    </row>
    <row r="1530" spans="1:5">
      <c r="A1530">
        <v>353.1</v>
      </c>
      <c r="B1530" s="3">
        <v>-7.8340000000000002E-23</v>
      </c>
      <c r="D1530">
        <v>353.3</v>
      </c>
      <c r="E1530" s="3">
        <v>-5.2196199999999999E-22</v>
      </c>
    </row>
    <row r="1531" spans="1:5">
      <c r="A1531">
        <v>353.2</v>
      </c>
      <c r="B1531" s="3">
        <v>-5.8756999999999999E-22</v>
      </c>
      <c r="D1531">
        <v>353.4</v>
      </c>
      <c r="E1531" s="3">
        <v>-3.3099999999999998E-22</v>
      </c>
    </row>
    <row r="1532" spans="1:5">
      <c r="A1532">
        <v>353.3</v>
      </c>
      <c r="B1532" s="3">
        <v>-1.469E-23</v>
      </c>
      <c r="D1532">
        <v>353.5</v>
      </c>
      <c r="E1532" s="3">
        <v>-2.67346E-22</v>
      </c>
    </row>
    <row r="1533" spans="1:5">
      <c r="A1533">
        <v>353.4</v>
      </c>
      <c r="B1533" s="3">
        <v>2.3993000000000001E-22</v>
      </c>
      <c r="D1533">
        <v>353.6</v>
      </c>
      <c r="E1533" s="3">
        <v>-3.94654E-22</v>
      </c>
    </row>
    <row r="1534" spans="1:5">
      <c r="A1534">
        <v>353.5</v>
      </c>
      <c r="B1534" s="3">
        <v>-1.4200000000000001E-22</v>
      </c>
      <c r="D1534">
        <v>353.7</v>
      </c>
      <c r="E1534" s="3">
        <v>-2.67346E-22</v>
      </c>
    </row>
    <row r="1535" spans="1:5">
      <c r="A1535">
        <v>353.6</v>
      </c>
      <c r="B1535" s="3">
        <v>-1.469E-23</v>
      </c>
      <c r="D1535">
        <v>353.8</v>
      </c>
      <c r="E1535" s="3">
        <v>-2.0369200000000001E-22</v>
      </c>
    </row>
    <row r="1536" spans="1:5">
      <c r="A1536">
        <v>353.7</v>
      </c>
      <c r="B1536" s="3">
        <v>1.1261999999999999E-22</v>
      </c>
      <c r="D1536">
        <v>353.9</v>
      </c>
      <c r="E1536" s="3">
        <v>-7.7657799999999998E-22</v>
      </c>
    </row>
    <row r="1537" spans="1:5">
      <c r="A1537">
        <v>353.8</v>
      </c>
      <c r="B1537" s="3">
        <v>1.1261999999999999E-22</v>
      </c>
      <c r="D1537">
        <v>354</v>
      </c>
      <c r="E1537" s="3">
        <v>-2.0369200000000001E-22</v>
      </c>
    </row>
    <row r="1538" spans="1:5">
      <c r="A1538">
        <v>353.9</v>
      </c>
      <c r="B1538" s="3">
        <v>-3.3295999999999998E-22</v>
      </c>
      <c r="D1538">
        <v>354.1</v>
      </c>
      <c r="E1538" s="3">
        <v>2.4188600000000002E-22</v>
      </c>
    </row>
    <row r="1539" spans="1:5">
      <c r="A1539">
        <v>354</v>
      </c>
      <c r="B1539" s="3">
        <v>-7.8340000000000002E-23</v>
      </c>
      <c r="D1539">
        <v>354.2</v>
      </c>
      <c r="E1539" s="3">
        <v>-2.0369200000000001E-22</v>
      </c>
    </row>
    <row r="1540" spans="1:5">
      <c r="A1540">
        <v>354.1</v>
      </c>
      <c r="B1540" s="3">
        <v>2.3993000000000001E-22</v>
      </c>
      <c r="D1540">
        <v>354.3</v>
      </c>
      <c r="E1540" s="3">
        <v>-1.4003800000000001E-22</v>
      </c>
    </row>
    <row r="1541" spans="1:5">
      <c r="A1541">
        <v>354.2</v>
      </c>
      <c r="B1541" s="3">
        <v>-1.4200000000000001E-22</v>
      </c>
      <c r="D1541">
        <v>354.4</v>
      </c>
      <c r="E1541" s="3">
        <v>1.14578E-22</v>
      </c>
    </row>
    <row r="1542" spans="1:5">
      <c r="A1542">
        <v>354.3</v>
      </c>
      <c r="B1542" s="3">
        <v>5.5819800000000002E-22</v>
      </c>
      <c r="D1542">
        <v>354.5</v>
      </c>
      <c r="E1542" s="3">
        <v>-1.4003800000000001E-22</v>
      </c>
    </row>
    <row r="1543" spans="1:5">
      <c r="A1543">
        <v>354.4</v>
      </c>
      <c r="B1543" s="3">
        <v>3.6724E-22</v>
      </c>
      <c r="D1543">
        <v>354.6</v>
      </c>
      <c r="E1543" s="3">
        <v>-3.3099999999999998E-22</v>
      </c>
    </row>
    <row r="1544" spans="1:5">
      <c r="A1544">
        <v>354.5</v>
      </c>
      <c r="B1544" s="3">
        <v>2.3993000000000001E-22</v>
      </c>
      <c r="D1544">
        <v>354.7</v>
      </c>
      <c r="E1544" s="3">
        <v>-2.0369200000000001E-22</v>
      </c>
    </row>
    <row r="1545" spans="1:5">
      <c r="A1545">
        <v>354.6</v>
      </c>
      <c r="B1545" s="3">
        <v>-7.8340000000000002E-23</v>
      </c>
      <c r="D1545">
        <v>354.8</v>
      </c>
      <c r="E1545" s="3">
        <v>-1.4003800000000001E-22</v>
      </c>
    </row>
    <row r="1546" spans="1:5">
      <c r="A1546">
        <v>354.7</v>
      </c>
      <c r="B1546" s="3">
        <v>1.1261999999999999E-22</v>
      </c>
      <c r="D1546">
        <v>354.9</v>
      </c>
      <c r="E1546" s="3">
        <v>-2.0369200000000001E-22</v>
      </c>
    </row>
    <row r="1547" spans="1:5">
      <c r="A1547">
        <v>354.8</v>
      </c>
      <c r="B1547" s="3">
        <v>1.7627E-22</v>
      </c>
      <c r="D1547">
        <v>355</v>
      </c>
      <c r="E1547" s="3">
        <v>2.4188600000000002E-22</v>
      </c>
    </row>
    <row r="1548" spans="1:5">
      <c r="A1548">
        <v>354.9</v>
      </c>
      <c r="B1548" s="3">
        <v>1.1261999999999999E-22</v>
      </c>
      <c r="D1548">
        <v>355.1</v>
      </c>
      <c r="E1548" s="3">
        <v>-4.5830800000000002E-22</v>
      </c>
    </row>
    <row r="1549" spans="1:5">
      <c r="A1549">
        <v>355</v>
      </c>
      <c r="B1549" s="3">
        <v>4.8969999999999998E-23</v>
      </c>
      <c r="D1549">
        <v>355.2</v>
      </c>
      <c r="E1549" s="3">
        <v>-1.273E-23</v>
      </c>
    </row>
    <row r="1550" spans="1:5">
      <c r="A1550">
        <v>355.1</v>
      </c>
      <c r="B1550" s="3">
        <v>2.3993000000000001E-22</v>
      </c>
      <c r="D1550">
        <v>355.3</v>
      </c>
      <c r="E1550" s="3">
        <v>1.78232E-22</v>
      </c>
    </row>
    <row r="1551" spans="1:5">
      <c r="A1551">
        <v>355.2</v>
      </c>
      <c r="B1551" s="3">
        <v>1.1261999999999999E-22</v>
      </c>
      <c r="D1551">
        <v>355.4</v>
      </c>
      <c r="E1551" s="3">
        <v>-5.2196199999999999E-22</v>
      </c>
    </row>
    <row r="1552" spans="1:5">
      <c r="A1552">
        <v>355.3</v>
      </c>
      <c r="B1552" s="3">
        <v>1.1261999999999999E-22</v>
      </c>
      <c r="D1552">
        <v>355.5</v>
      </c>
      <c r="E1552" s="3">
        <v>-3.94654E-22</v>
      </c>
    </row>
    <row r="1553" spans="1:5">
      <c r="A1553">
        <v>355.4</v>
      </c>
      <c r="B1553" s="3">
        <v>-3.3295999999999998E-22</v>
      </c>
      <c r="D1553">
        <v>355.6</v>
      </c>
      <c r="E1553" s="3">
        <v>-6.4927000000000003E-22</v>
      </c>
    </row>
    <row r="1554" spans="1:5">
      <c r="A1554">
        <v>355.5</v>
      </c>
      <c r="B1554" s="3">
        <v>-1.4200000000000001E-22</v>
      </c>
      <c r="D1554">
        <v>355.7</v>
      </c>
      <c r="E1554" s="3">
        <v>-7.6383900000000001E-23</v>
      </c>
    </row>
    <row r="1555" spans="1:5">
      <c r="A1555">
        <v>355.6</v>
      </c>
      <c r="B1555" s="3">
        <v>-2.6930000000000002E-22</v>
      </c>
      <c r="D1555">
        <v>355.8</v>
      </c>
      <c r="E1555" s="3">
        <v>-2.67346E-22</v>
      </c>
    </row>
    <row r="1556" spans="1:5">
      <c r="A1556">
        <v>355.7</v>
      </c>
      <c r="B1556" s="3">
        <v>-7.8340000000000002E-23</v>
      </c>
      <c r="D1556">
        <v>355.9</v>
      </c>
      <c r="E1556" s="3">
        <v>2.4188600000000002E-22</v>
      </c>
    </row>
    <row r="1557" spans="1:5">
      <c r="A1557">
        <v>355.8</v>
      </c>
      <c r="B1557" s="3">
        <v>-1.469E-23</v>
      </c>
      <c r="D1557">
        <v>356</v>
      </c>
      <c r="E1557" s="3">
        <v>-5.2196199999999999E-22</v>
      </c>
    </row>
    <row r="1558" spans="1:5">
      <c r="A1558">
        <v>355.9</v>
      </c>
      <c r="B1558" s="3">
        <v>4.3088999999999998E-22</v>
      </c>
      <c r="D1558">
        <v>356.1</v>
      </c>
      <c r="E1558" s="3">
        <v>-1.0311900000000001E-21</v>
      </c>
    </row>
    <row r="1559" spans="1:5">
      <c r="A1559">
        <v>356</v>
      </c>
      <c r="B1559" s="3">
        <v>-4.6027000000000002E-22</v>
      </c>
      <c r="D1559">
        <v>356.2</v>
      </c>
      <c r="E1559" s="3">
        <v>-3.94654E-22</v>
      </c>
    </row>
    <row r="1560" spans="1:5">
      <c r="A1560">
        <v>356.1</v>
      </c>
      <c r="B1560" s="3">
        <v>1.1261999999999999E-22</v>
      </c>
      <c r="D1560">
        <v>356.3</v>
      </c>
      <c r="E1560" s="3">
        <v>-5.8561599999999997E-22</v>
      </c>
    </row>
    <row r="1561" spans="1:5">
      <c r="A1561">
        <v>356.2</v>
      </c>
      <c r="B1561" s="3">
        <v>4.8969999999999998E-23</v>
      </c>
      <c r="D1561">
        <v>356.4</v>
      </c>
      <c r="E1561" s="3">
        <v>-2.67346E-22</v>
      </c>
    </row>
    <row r="1562" spans="1:5">
      <c r="A1562">
        <v>356.3</v>
      </c>
      <c r="B1562" s="3">
        <v>-2.0564999999999999E-22</v>
      </c>
      <c r="D1562">
        <v>356.5</v>
      </c>
      <c r="E1562" s="3">
        <v>-2.0369200000000001E-22</v>
      </c>
    </row>
    <row r="1563" spans="1:5">
      <c r="A1563">
        <v>356.4</v>
      </c>
      <c r="B1563" s="3">
        <v>-1.4200000000000001E-22</v>
      </c>
      <c r="D1563">
        <v>356.6</v>
      </c>
      <c r="E1563" s="3">
        <v>-1.4003800000000001E-22</v>
      </c>
    </row>
    <row r="1564" spans="1:5">
      <c r="A1564">
        <v>356.5</v>
      </c>
      <c r="B1564" s="3">
        <v>-7.1487999999999997E-22</v>
      </c>
      <c r="D1564">
        <v>356.7</v>
      </c>
      <c r="E1564" s="3">
        <v>-1.273E-23</v>
      </c>
    </row>
    <row r="1565" spans="1:5">
      <c r="A1565">
        <v>356.6</v>
      </c>
      <c r="B1565" s="3">
        <v>1.1261999999999999E-22</v>
      </c>
      <c r="D1565">
        <v>356.8</v>
      </c>
      <c r="E1565" s="3">
        <v>-2.0369200000000001E-22</v>
      </c>
    </row>
    <row r="1566" spans="1:5">
      <c r="A1566">
        <v>356.7</v>
      </c>
      <c r="B1566" s="3">
        <v>-2.0564999999999999E-22</v>
      </c>
      <c r="D1566">
        <v>356.9</v>
      </c>
      <c r="E1566" s="3">
        <v>-3.94654E-22</v>
      </c>
    </row>
    <row r="1567" spans="1:5">
      <c r="A1567">
        <v>356.8</v>
      </c>
      <c r="B1567" s="3">
        <v>-2.0564999999999999E-22</v>
      </c>
      <c r="D1567">
        <v>357</v>
      </c>
      <c r="E1567" s="3">
        <v>-2.0369200000000001E-22</v>
      </c>
    </row>
    <row r="1568" spans="1:5">
      <c r="A1568">
        <v>356.9</v>
      </c>
      <c r="B1568" s="3">
        <v>-3.9661000000000001E-22</v>
      </c>
      <c r="D1568">
        <v>357.1</v>
      </c>
      <c r="E1568" s="3">
        <v>-6.4927000000000003E-22</v>
      </c>
    </row>
    <row r="1569" spans="1:5">
      <c r="A1569">
        <v>357</v>
      </c>
      <c r="B1569" s="3">
        <v>2.3993000000000001E-22</v>
      </c>
      <c r="D1569">
        <v>357.2</v>
      </c>
      <c r="E1569" s="3">
        <v>-5.2196199999999999E-22</v>
      </c>
    </row>
    <row r="1570" spans="1:5">
      <c r="A1570">
        <v>357.1</v>
      </c>
      <c r="B1570" s="3">
        <v>-1.4200000000000001E-22</v>
      </c>
      <c r="D1570">
        <v>357.3</v>
      </c>
      <c r="E1570" s="3">
        <v>-1.4003800000000001E-22</v>
      </c>
    </row>
    <row r="1571" spans="1:5">
      <c r="A1571">
        <v>357.2</v>
      </c>
      <c r="B1571" s="3">
        <v>2.3993000000000001E-22</v>
      </c>
      <c r="D1571">
        <v>357.4</v>
      </c>
      <c r="E1571" s="3">
        <v>-3.3099999999999998E-22</v>
      </c>
    </row>
    <row r="1572" spans="1:5">
      <c r="A1572">
        <v>357.3</v>
      </c>
      <c r="B1572" s="3">
        <v>1.7627E-22</v>
      </c>
      <c r="D1572">
        <v>357.5</v>
      </c>
      <c r="E1572" s="3">
        <v>-3.3099999999999998E-22</v>
      </c>
    </row>
    <row r="1573" spans="1:5">
      <c r="A1573">
        <v>357.4</v>
      </c>
      <c r="B1573" s="3">
        <v>4.8969999999999998E-23</v>
      </c>
      <c r="D1573">
        <v>357.6</v>
      </c>
      <c r="E1573" s="3">
        <v>-4.5830800000000002E-22</v>
      </c>
    </row>
    <row r="1574" spans="1:5">
      <c r="A1574">
        <v>357.5</v>
      </c>
      <c r="B1574" s="3">
        <v>-7.8340000000000002E-23</v>
      </c>
      <c r="D1574">
        <v>357.7</v>
      </c>
      <c r="E1574" s="3">
        <v>1.78232E-22</v>
      </c>
    </row>
    <row r="1575" spans="1:5">
      <c r="A1575">
        <v>357.6</v>
      </c>
      <c r="B1575" s="3">
        <v>-3.3295999999999998E-22</v>
      </c>
      <c r="D1575">
        <v>357.8</v>
      </c>
      <c r="E1575" s="3">
        <v>5.0923999999999999E-23</v>
      </c>
    </row>
    <row r="1576" spans="1:5">
      <c r="A1576">
        <v>357.7</v>
      </c>
      <c r="B1576" s="3">
        <v>4.8969999999999998E-23</v>
      </c>
      <c r="D1576">
        <v>357.9</v>
      </c>
      <c r="E1576" s="3">
        <v>2.4188600000000002E-22</v>
      </c>
    </row>
    <row r="1577" spans="1:5">
      <c r="A1577">
        <v>357.8</v>
      </c>
      <c r="B1577" s="3">
        <v>-2.0564999999999999E-22</v>
      </c>
      <c r="D1577">
        <v>358</v>
      </c>
      <c r="E1577" s="3">
        <v>-2.0369200000000001E-22</v>
      </c>
    </row>
    <row r="1578" spans="1:5">
      <c r="A1578">
        <v>357.9</v>
      </c>
      <c r="B1578" s="3">
        <v>4.8969999999999998E-23</v>
      </c>
      <c r="D1578">
        <v>358.1</v>
      </c>
      <c r="E1578" s="3">
        <v>5.0923999999999999E-23</v>
      </c>
    </row>
    <row r="1579" spans="1:5">
      <c r="A1579">
        <v>358</v>
      </c>
      <c r="B1579" s="3">
        <v>2.3993000000000001E-22</v>
      </c>
      <c r="D1579">
        <v>358.2</v>
      </c>
      <c r="E1579" s="3">
        <v>-1.4003800000000001E-22</v>
      </c>
    </row>
    <row r="1580" spans="1:5">
      <c r="A1580">
        <v>358.1</v>
      </c>
      <c r="B1580" s="3">
        <v>5.5819800000000002E-22</v>
      </c>
      <c r="D1580">
        <v>358.3</v>
      </c>
      <c r="E1580" s="3">
        <v>-7.7657799999999998E-22</v>
      </c>
    </row>
    <row r="1581" spans="1:5">
      <c r="A1581">
        <v>358.2</v>
      </c>
      <c r="B1581" s="3">
        <v>1.1261999999999999E-22</v>
      </c>
      <c r="D1581">
        <v>358.4</v>
      </c>
      <c r="E1581" s="3">
        <v>-2.67346E-22</v>
      </c>
    </row>
    <row r="1582" spans="1:5">
      <c r="A1582">
        <v>358.3</v>
      </c>
      <c r="B1582" s="3">
        <v>-1.4200000000000001E-22</v>
      </c>
      <c r="D1582">
        <v>358.5</v>
      </c>
      <c r="E1582" s="3">
        <v>-2.67346E-22</v>
      </c>
    </row>
    <row r="1583" spans="1:5">
      <c r="A1583">
        <v>358.4</v>
      </c>
      <c r="B1583" s="3">
        <v>-3.3295999999999998E-22</v>
      </c>
      <c r="D1583">
        <v>358.6</v>
      </c>
      <c r="E1583" s="3">
        <v>-3.3099999999999998E-22</v>
      </c>
    </row>
    <row r="1584" spans="1:5">
      <c r="A1584">
        <v>358.5</v>
      </c>
      <c r="B1584" s="3">
        <v>-1.4200000000000001E-22</v>
      </c>
      <c r="D1584">
        <v>358.7</v>
      </c>
      <c r="E1584" s="3">
        <v>-2.67346E-22</v>
      </c>
    </row>
    <row r="1585" spans="1:5">
      <c r="A1585">
        <v>358.6</v>
      </c>
      <c r="B1585" s="3">
        <v>1.1261999999999999E-22</v>
      </c>
      <c r="D1585">
        <v>358.8</v>
      </c>
      <c r="E1585" s="3">
        <v>-4.5830800000000002E-22</v>
      </c>
    </row>
    <row r="1586" spans="1:5">
      <c r="A1586">
        <v>358.7</v>
      </c>
      <c r="B1586" s="3">
        <v>-2.6930000000000002E-22</v>
      </c>
      <c r="D1586">
        <v>358.9</v>
      </c>
      <c r="E1586" s="3">
        <v>-1.273E-23</v>
      </c>
    </row>
    <row r="1587" spans="1:5">
      <c r="A1587">
        <v>358.8</v>
      </c>
      <c r="B1587" s="3">
        <v>-7.7853999999999998E-22</v>
      </c>
      <c r="D1587">
        <v>359</v>
      </c>
      <c r="E1587" s="3">
        <v>-7.1292400000000001E-22</v>
      </c>
    </row>
    <row r="1588" spans="1:5">
      <c r="A1588">
        <v>358.9</v>
      </c>
      <c r="B1588" s="3">
        <v>2.3993000000000001E-22</v>
      </c>
      <c r="D1588">
        <v>359.1</v>
      </c>
      <c r="E1588" s="3">
        <v>-3.94654E-22</v>
      </c>
    </row>
    <row r="1589" spans="1:5">
      <c r="A1589">
        <v>359</v>
      </c>
      <c r="B1589" s="3">
        <v>-2.6930000000000002E-22</v>
      </c>
      <c r="D1589">
        <v>359.2</v>
      </c>
      <c r="E1589" s="3">
        <v>-1.4003800000000001E-22</v>
      </c>
    </row>
    <row r="1590" spans="1:5">
      <c r="A1590">
        <v>359.1</v>
      </c>
      <c r="B1590" s="3">
        <v>3.6724E-22</v>
      </c>
      <c r="D1590">
        <v>359.3</v>
      </c>
      <c r="E1590" s="3">
        <v>-2.0369200000000001E-22</v>
      </c>
    </row>
    <row r="1591" spans="1:5">
      <c r="A1591">
        <v>359.2</v>
      </c>
      <c r="B1591" s="3">
        <v>4.8969999999999998E-23</v>
      </c>
      <c r="D1591">
        <v>359.4</v>
      </c>
      <c r="E1591" s="3">
        <v>-2.67346E-22</v>
      </c>
    </row>
    <row r="1592" spans="1:5">
      <c r="A1592">
        <v>359.3</v>
      </c>
      <c r="B1592" s="3">
        <v>3.6724E-22</v>
      </c>
      <c r="D1592">
        <v>359.5</v>
      </c>
      <c r="E1592" s="3">
        <v>-5.8561599999999997E-22</v>
      </c>
    </row>
    <row r="1593" spans="1:5">
      <c r="A1593">
        <v>359.4</v>
      </c>
      <c r="B1593" s="3">
        <v>2.3993000000000001E-22</v>
      </c>
      <c r="D1593">
        <v>359.6</v>
      </c>
      <c r="E1593" s="3">
        <v>-5.2196199999999999E-22</v>
      </c>
    </row>
    <row r="1594" spans="1:5">
      <c r="A1594">
        <v>359.5</v>
      </c>
      <c r="B1594" s="3">
        <v>-2.6930000000000002E-22</v>
      </c>
      <c r="D1594">
        <v>359.7</v>
      </c>
      <c r="E1594" s="3">
        <v>4.3284799999999999E-22</v>
      </c>
    </row>
    <row r="1595" spans="1:5">
      <c r="A1595">
        <v>359.6</v>
      </c>
      <c r="B1595" s="3">
        <v>-5.2392E-22</v>
      </c>
      <c r="D1595">
        <v>359.8</v>
      </c>
      <c r="E1595" s="3">
        <v>-7.1292400000000001E-22</v>
      </c>
    </row>
    <row r="1596" spans="1:5">
      <c r="A1596">
        <v>359.7</v>
      </c>
      <c r="B1596" s="3">
        <v>6.8550599999999997E-22</v>
      </c>
      <c r="D1596">
        <v>359.9</v>
      </c>
      <c r="E1596" s="3">
        <v>-8.4023199999999996E-22</v>
      </c>
    </row>
    <row r="1597" spans="1:5">
      <c r="A1597">
        <v>359.8</v>
      </c>
      <c r="B1597" s="3">
        <v>-4.6027000000000002E-22</v>
      </c>
      <c r="D1597">
        <v>360</v>
      </c>
      <c r="E1597" s="3">
        <v>-3.94654E-22</v>
      </c>
    </row>
    <row r="1598" spans="1:5">
      <c r="A1598">
        <v>359.9</v>
      </c>
      <c r="B1598" s="3">
        <v>-3.3295999999999998E-22</v>
      </c>
      <c r="D1598">
        <v>360.1</v>
      </c>
      <c r="E1598" s="3">
        <v>-6.4927000000000003E-22</v>
      </c>
    </row>
    <row r="1599" spans="1:5">
      <c r="A1599">
        <v>360</v>
      </c>
      <c r="B1599" s="3">
        <v>2.3993000000000001E-22</v>
      </c>
      <c r="D1599">
        <v>360.2</v>
      </c>
      <c r="E1599" s="3">
        <v>-4.5830800000000002E-22</v>
      </c>
    </row>
    <row r="1600" spans="1:5">
      <c r="A1600">
        <v>360.1</v>
      </c>
      <c r="B1600" s="3">
        <v>-4.6027000000000002E-22</v>
      </c>
      <c r="D1600">
        <v>360.3</v>
      </c>
      <c r="E1600" s="3">
        <v>1.78232E-22</v>
      </c>
    </row>
    <row r="1601" spans="1:5">
      <c r="A1601">
        <v>360.2</v>
      </c>
      <c r="B1601" s="3">
        <v>1.1261999999999999E-22</v>
      </c>
      <c r="D1601">
        <v>360.4</v>
      </c>
      <c r="E1601" s="3">
        <v>-7.6383900000000001E-23</v>
      </c>
    </row>
    <row r="1602" spans="1:5">
      <c r="A1602">
        <v>360.3</v>
      </c>
      <c r="B1602" s="3">
        <v>2.3993000000000001E-22</v>
      </c>
      <c r="D1602">
        <v>360.5</v>
      </c>
      <c r="E1602" s="3">
        <v>-6.4927000000000003E-22</v>
      </c>
    </row>
    <row r="1603" spans="1:5">
      <c r="A1603">
        <v>360.4</v>
      </c>
      <c r="B1603" s="3">
        <v>-4.6027000000000002E-22</v>
      </c>
      <c r="D1603">
        <v>360.6</v>
      </c>
      <c r="E1603" s="3">
        <v>-2.67346E-22</v>
      </c>
    </row>
    <row r="1604" spans="1:5">
      <c r="A1604">
        <v>360.5</v>
      </c>
      <c r="B1604" s="3">
        <v>-3.3295999999999998E-22</v>
      </c>
      <c r="D1604">
        <v>360.7</v>
      </c>
      <c r="E1604" s="3">
        <v>-3.94654E-22</v>
      </c>
    </row>
    <row r="1605" spans="1:5">
      <c r="A1605">
        <v>360.6</v>
      </c>
      <c r="B1605" s="3">
        <v>-1.4200000000000001E-22</v>
      </c>
      <c r="D1605">
        <v>360.8</v>
      </c>
      <c r="E1605" s="3">
        <v>-3.3099999999999998E-22</v>
      </c>
    </row>
    <row r="1606" spans="1:5">
      <c r="A1606">
        <v>360.7</v>
      </c>
      <c r="B1606" s="3">
        <v>-5.2392E-22</v>
      </c>
      <c r="D1606">
        <v>360.9</v>
      </c>
      <c r="E1606" s="3">
        <v>-7.6383900000000001E-23</v>
      </c>
    </row>
    <row r="1607" spans="1:5">
      <c r="A1607">
        <v>360.8</v>
      </c>
      <c r="B1607" s="3">
        <v>-2.0564999999999999E-22</v>
      </c>
      <c r="D1607">
        <v>361</v>
      </c>
      <c r="E1607" s="3">
        <v>-1.273E-23</v>
      </c>
    </row>
    <row r="1608" spans="1:5">
      <c r="A1608">
        <v>360.9</v>
      </c>
      <c r="B1608" s="3">
        <v>1.7627E-22</v>
      </c>
      <c r="D1608">
        <v>361.1</v>
      </c>
      <c r="E1608" s="3">
        <v>-3.94654E-22</v>
      </c>
    </row>
    <row r="1609" spans="1:5">
      <c r="A1609">
        <v>361</v>
      </c>
      <c r="B1609" s="3">
        <v>3.0357999999999999E-22</v>
      </c>
      <c r="D1609">
        <v>361.2</v>
      </c>
      <c r="E1609" s="3">
        <v>-7.6383900000000001E-23</v>
      </c>
    </row>
    <row r="1610" spans="1:5">
      <c r="A1610">
        <v>361.1</v>
      </c>
      <c r="B1610" s="3">
        <v>-5.8756999999999999E-22</v>
      </c>
      <c r="D1610">
        <v>361.3</v>
      </c>
      <c r="E1610" s="3">
        <v>-3.94654E-22</v>
      </c>
    </row>
    <row r="1611" spans="1:5">
      <c r="A1611">
        <v>361.2</v>
      </c>
      <c r="B1611" s="3">
        <v>-1.469E-23</v>
      </c>
      <c r="D1611">
        <v>361.4</v>
      </c>
      <c r="E1611" s="3">
        <v>-5.8561599999999997E-22</v>
      </c>
    </row>
    <row r="1612" spans="1:5">
      <c r="A1612">
        <v>361.3</v>
      </c>
      <c r="B1612" s="3">
        <v>-7.8340000000000002E-23</v>
      </c>
      <c r="D1612">
        <v>361.5</v>
      </c>
      <c r="E1612" s="3">
        <v>-5.2196199999999999E-22</v>
      </c>
    </row>
    <row r="1613" spans="1:5">
      <c r="A1613">
        <v>361.4</v>
      </c>
      <c r="B1613" s="3">
        <v>-4.6027000000000002E-22</v>
      </c>
      <c r="D1613">
        <v>361.6</v>
      </c>
      <c r="E1613" s="3">
        <v>-7.6383900000000001E-23</v>
      </c>
    </row>
    <row r="1614" spans="1:5">
      <c r="A1614">
        <v>361.5</v>
      </c>
      <c r="B1614" s="3">
        <v>-4.6027000000000002E-22</v>
      </c>
      <c r="D1614">
        <v>361.7</v>
      </c>
      <c r="E1614" s="3">
        <v>-2.67346E-22</v>
      </c>
    </row>
    <row r="1615" spans="1:5">
      <c r="A1615">
        <v>361.6</v>
      </c>
      <c r="B1615" s="3">
        <v>-1.4200000000000001E-22</v>
      </c>
      <c r="D1615">
        <v>361.8</v>
      </c>
      <c r="E1615" s="3">
        <v>-5.8561599999999997E-22</v>
      </c>
    </row>
    <row r="1616" spans="1:5">
      <c r="A1616">
        <v>361.7</v>
      </c>
      <c r="B1616" s="3">
        <v>3.6724E-22</v>
      </c>
      <c r="D1616">
        <v>361.9</v>
      </c>
      <c r="E1616" s="3">
        <v>-4.5830800000000002E-22</v>
      </c>
    </row>
    <row r="1617" spans="1:5">
      <c r="A1617">
        <v>361.8</v>
      </c>
      <c r="B1617" s="3">
        <v>-1.4200000000000001E-22</v>
      </c>
      <c r="D1617">
        <v>362</v>
      </c>
      <c r="E1617" s="3">
        <v>-3.94654E-22</v>
      </c>
    </row>
    <row r="1618" spans="1:5">
      <c r="A1618">
        <v>361.9</v>
      </c>
      <c r="B1618" s="3">
        <v>-2.6930000000000002E-22</v>
      </c>
      <c r="D1618">
        <v>362.1</v>
      </c>
      <c r="E1618" s="3">
        <v>-1.273E-23</v>
      </c>
    </row>
    <row r="1619" spans="1:5">
      <c r="A1619">
        <v>362</v>
      </c>
      <c r="B1619" s="3">
        <v>-3.3295999999999998E-22</v>
      </c>
      <c r="D1619">
        <v>362.2</v>
      </c>
      <c r="E1619" s="3">
        <v>-7.6383900000000001E-23</v>
      </c>
    </row>
    <row r="1620" spans="1:5">
      <c r="A1620">
        <v>362.1</v>
      </c>
      <c r="B1620" s="3">
        <v>-7.8340000000000002E-23</v>
      </c>
      <c r="D1620">
        <v>362.3</v>
      </c>
      <c r="E1620" s="3">
        <v>1.14578E-22</v>
      </c>
    </row>
    <row r="1621" spans="1:5">
      <c r="A1621">
        <v>362.2</v>
      </c>
      <c r="B1621" s="3">
        <v>-1.4200000000000001E-22</v>
      </c>
      <c r="D1621">
        <v>362.4</v>
      </c>
      <c r="E1621" s="3">
        <v>-2.0369200000000001E-22</v>
      </c>
    </row>
    <row r="1622" spans="1:5">
      <c r="A1622">
        <v>362.3</v>
      </c>
      <c r="B1622" s="3">
        <v>3.6724E-22</v>
      </c>
      <c r="D1622">
        <v>362.5</v>
      </c>
      <c r="E1622" s="3">
        <v>-7.6383900000000001E-23</v>
      </c>
    </row>
    <row r="1623" spans="1:5">
      <c r="A1623">
        <v>362.4</v>
      </c>
      <c r="B1623" s="3">
        <v>3.6724E-22</v>
      </c>
      <c r="D1623">
        <v>362.6</v>
      </c>
      <c r="E1623" s="3">
        <v>-3.94654E-22</v>
      </c>
    </row>
    <row r="1624" spans="1:5">
      <c r="A1624">
        <v>362.5</v>
      </c>
      <c r="B1624" s="3">
        <v>-1.469E-23</v>
      </c>
      <c r="D1624">
        <v>362.7</v>
      </c>
      <c r="E1624" s="3">
        <v>-6.4927000000000003E-22</v>
      </c>
    </row>
    <row r="1625" spans="1:5">
      <c r="A1625">
        <v>362.6</v>
      </c>
      <c r="B1625" s="3">
        <v>-7.8340000000000002E-23</v>
      </c>
      <c r="D1625">
        <v>362.8</v>
      </c>
      <c r="E1625" s="3">
        <v>-5.2196199999999999E-22</v>
      </c>
    </row>
    <row r="1626" spans="1:5">
      <c r="A1626">
        <v>362.7</v>
      </c>
      <c r="B1626" s="3">
        <v>-7.8340000000000002E-23</v>
      </c>
      <c r="D1626">
        <v>362.9</v>
      </c>
      <c r="E1626" s="3">
        <v>3.0553999999999999E-22</v>
      </c>
    </row>
    <row r="1627" spans="1:5">
      <c r="A1627">
        <v>362.8</v>
      </c>
      <c r="B1627" s="3">
        <v>-5.2392E-22</v>
      </c>
      <c r="D1627">
        <v>363</v>
      </c>
      <c r="E1627" s="3">
        <v>-5.8561599999999997E-22</v>
      </c>
    </row>
    <row r="1628" spans="1:5">
      <c r="A1628">
        <v>362.9</v>
      </c>
      <c r="B1628" s="3">
        <v>1.7627E-22</v>
      </c>
      <c r="D1628">
        <v>363.1</v>
      </c>
      <c r="E1628" s="3">
        <v>-7.1292400000000001E-22</v>
      </c>
    </row>
    <row r="1629" spans="1:5">
      <c r="A1629">
        <v>363</v>
      </c>
      <c r="B1629" s="3">
        <v>-5.2392E-22</v>
      </c>
      <c r="D1629">
        <v>363.2</v>
      </c>
      <c r="E1629" s="3">
        <v>-4.5830800000000002E-22</v>
      </c>
    </row>
    <row r="1630" spans="1:5">
      <c r="A1630">
        <v>363.1</v>
      </c>
      <c r="B1630" s="3">
        <v>-7.7853999999999998E-22</v>
      </c>
      <c r="D1630">
        <v>363.3</v>
      </c>
      <c r="E1630" s="3">
        <v>-1.4003800000000001E-22</v>
      </c>
    </row>
    <row r="1631" spans="1:5">
      <c r="A1631">
        <v>363.2</v>
      </c>
      <c r="B1631" s="3">
        <v>1.7627E-22</v>
      </c>
      <c r="D1631">
        <v>363.4</v>
      </c>
      <c r="E1631" s="3">
        <v>5.0923999999999999E-23</v>
      </c>
    </row>
    <row r="1632" spans="1:5">
      <c r="A1632">
        <v>363.3</v>
      </c>
      <c r="B1632" s="3">
        <v>4.9454399999999995E-22</v>
      </c>
      <c r="D1632">
        <v>363.5</v>
      </c>
      <c r="E1632" s="3">
        <v>-2.0369200000000001E-22</v>
      </c>
    </row>
    <row r="1633" spans="1:5">
      <c r="A1633">
        <v>363.4</v>
      </c>
      <c r="B1633" s="3">
        <v>-1.4200000000000001E-22</v>
      </c>
      <c r="D1633">
        <v>363.6</v>
      </c>
      <c r="E1633" s="3">
        <v>-5.8561599999999997E-22</v>
      </c>
    </row>
    <row r="1634" spans="1:5">
      <c r="A1634">
        <v>363.5</v>
      </c>
      <c r="B1634" s="3">
        <v>2.3993000000000001E-22</v>
      </c>
      <c r="D1634">
        <v>363.7</v>
      </c>
      <c r="E1634" s="3">
        <v>-3.94654E-22</v>
      </c>
    </row>
    <row r="1635" spans="1:5">
      <c r="A1635">
        <v>363.6</v>
      </c>
      <c r="B1635" s="3">
        <v>-3.3295999999999998E-22</v>
      </c>
      <c r="D1635">
        <v>363.8</v>
      </c>
      <c r="E1635" s="3">
        <v>-5.8561599999999997E-22</v>
      </c>
    </row>
    <row r="1636" spans="1:5">
      <c r="A1636">
        <v>363.7</v>
      </c>
      <c r="B1636" s="3">
        <v>4.8969999999999998E-23</v>
      </c>
      <c r="D1636">
        <v>363.9</v>
      </c>
      <c r="E1636" s="3">
        <v>-4.5830800000000002E-22</v>
      </c>
    </row>
    <row r="1637" spans="1:5">
      <c r="A1637">
        <v>363.8</v>
      </c>
      <c r="B1637" s="3">
        <v>-4.6027000000000002E-22</v>
      </c>
      <c r="D1637">
        <v>364</v>
      </c>
      <c r="E1637" s="3">
        <v>-7.6383900000000001E-23</v>
      </c>
    </row>
    <row r="1638" spans="1:5">
      <c r="A1638">
        <v>363.9</v>
      </c>
      <c r="B1638" s="3">
        <v>-2.0564999999999999E-22</v>
      </c>
      <c r="D1638">
        <v>364.1</v>
      </c>
      <c r="E1638" s="3">
        <v>-4.5830800000000002E-22</v>
      </c>
    </row>
    <row r="1639" spans="1:5">
      <c r="A1639">
        <v>364</v>
      </c>
      <c r="B1639" s="3">
        <v>-1.4200000000000001E-22</v>
      </c>
      <c r="D1639">
        <v>364.2</v>
      </c>
      <c r="E1639" s="3">
        <v>-2.67346E-22</v>
      </c>
    </row>
    <row r="1640" spans="1:5">
      <c r="A1640">
        <v>364.1</v>
      </c>
      <c r="B1640" s="3">
        <v>-1.4200000000000001E-22</v>
      </c>
      <c r="D1640">
        <v>364.3</v>
      </c>
      <c r="E1640" s="3">
        <v>-2.0369200000000001E-22</v>
      </c>
    </row>
    <row r="1641" spans="1:5">
      <c r="A1641">
        <v>364.2</v>
      </c>
      <c r="B1641" s="3">
        <v>4.8969999999999998E-23</v>
      </c>
      <c r="D1641">
        <v>364.4</v>
      </c>
      <c r="E1641" s="3">
        <v>-4.5830800000000002E-22</v>
      </c>
    </row>
    <row r="1642" spans="1:5">
      <c r="A1642">
        <v>364.3</v>
      </c>
      <c r="B1642" s="3">
        <v>-6.5122999999999999E-22</v>
      </c>
      <c r="D1642">
        <v>364.5</v>
      </c>
      <c r="E1642" s="3">
        <v>-3.3099999999999998E-22</v>
      </c>
    </row>
    <row r="1643" spans="1:5">
      <c r="A1643">
        <v>364.4</v>
      </c>
      <c r="B1643" s="3">
        <v>1.1261999999999999E-22</v>
      </c>
      <c r="D1643">
        <v>364.6</v>
      </c>
      <c r="E1643" s="3">
        <v>-7.6383900000000001E-23</v>
      </c>
    </row>
    <row r="1644" spans="1:5">
      <c r="A1644">
        <v>364.5</v>
      </c>
      <c r="B1644" s="3">
        <v>-2.0564999999999999E-22</v>
      </c>
      <c r="D1644">
        <v>364.7</v>
      </c>
      <c r="E1644" s="3">
        <v>-7.6383900000000001E-23</v>
      </c>
    </row>
    <row r="1645" spans="1:5">
      <c r="A1645">
        <v>364.6</v>
      </c>
      <c r="B1645" s="3">
        <v>1.1261999999999999E-22</v>
      </c>
      <c r="D1645">
        <v>364.8</v>
      </c>
      <c r="E1645" s="3">
        <v>-3.3099999999999998E-22</v>
      </c>
    </row>
    <row r="1646" spans="1:5">
      <c r="A1646">
        <v>364.7</v>
      </c>
      <c r="B1646" s="3">
        <v>-2.6930000000000002E-22</v>
      </c>
      <c r="D1646">
        <v>364.9</v>
      </c>
      <c r="E1646" s="3">
        <v>-2.0369200000000001E-22</v>
      </c>
    </row>
    <row r="1647" spans="1:5">
      <c r="A1647">
        <v>364.8</v>
      </c>
      <c r="B1647" s="3">
        <v>-1.469E-23</v>
      </c>
      <c r="D1647">
        <v>365</v>
      </c>
      <c r="E1647" s="3">
        <v>-7.6383900000000001E-23</v>
      </c>
    </row>
    <row r="1648" spans="1:5">
      <c r="A1648">
        <v>364.9</v>
      </c>
      <c r="B1648" s="3">
        <v>-2.6930000000000002E-22</v>
      </c>
      <c r="D1648">
        <v>365.1</v>
      </c>
      <c r="E1648" s="3">
        <v>-2.67346E-22</v>
      </c>
    </row>
    <row r="1649" spans="1:5">
      <c r="A1649">
        <v>365</v>
      </c>
      <c r="B1649" s="3">
        <v>-1.469E-23</v>
      </c>
      <c r="D1649">
        <v>365.2</v>
      </c>
      <c r="E1649" s="3">
        <v>-3.3099999999999998E-22</v>
      </c>
    </row>
    <row r="1650" spans="1:5">
      <c r="A1650">
        <v>365.1</v>
      </c>
      <c r="B1650" s="3">
        <v>4.8969999999999998E-23</v>
      </c>
      <c r="D1650">
        <v>365.3</v>
      </c>
      <c r="E1650" s="3">
        <v>-2.0369200000000001E-22</v>
      </c>
    </row>
    <row r="1651" spans="1:5">
      <c r="A1651">
        <v>365.2</v>
      </c>
      <c r="B1651" s="3">
        <v>1.1261999999999999E-22</v>
      </c>
      <c r="D1651">
        <v>365.4</v>
      </c>
      <c r="E1651" s="3">
        <v>-4.5830800000000002E-22</v>
      </c>
    </row>
    <row r="1652" spans="1:5">
      <c r="A1652">
        <v>365.3</v>
      </c>
      <c r="B1652" s="3">
        <v>-1.4200000000000001E-22</v>
      </c>
      <c r="D1652">
        <v>365.5</v>
      </c>
      <c r="E1652" s="3">
        <v>-5.2196199999999999E-22</v>
      </c>
    </row>
    <row r="1653" spans="1:5">
      <c r="A1653">
        <v>365.4</v>
      </c>
      <c r="B1653" s="3">
        <v>-2.0564999999999999E-22</v>
      </c>
      <c r="D1653">
        <v>365.6</v>
      </c>
      <c r="E1653" s="3">
        <v>-7.7657799999999998E-22</v>
      </c>
    </row>
    <row r="1654" spans="1:5">
      <c r="A1654">
        <v>365.5</v>
      </c>
      <c r="B1654" s="3">
        <v>-4.6027000000000002E-22</v>
      </c>
      <c r="D1654">
        <v>365.7</v>
      </c>
      <c r="E1654" s="3">
        <v>1.78232E-22</v>
      </c>
    </row>
    <row r="1655" spans="1:5">
      <c r="A1655">
        <v>365.6</v>
      </c>
      <c r="B1655" s="3">
        <v>1.1261999999999999E-22</v>
      </c>
      <c r="D1655">
        <v>365.8</v>
      </c>
      <c r="E1655" s="3">
        <v>-5.8561599999999997E-22</v>
      </c>
    </row>
    <row r="1656" spans="1:5">
      <c r="A1656">
        <v>365.7</v>
      </c>
      <c r="B1656" s="3">
        <v>-1.469E-23</v>
      </c>
      <c r="D1656">
        <v>365.9</v>
      </c>
      <c r="E1656" s="3">
        <v>-6.4927000000000003E-22</v>
      </c>
    </row>
    <row r="1657" spans="1:5">
      <c r="A1657">
        <v>365.8</v>
      </c>
      <c r="B1657" s="3">
        <v>-1.469E-23</v>
      </c>
      <c r="D1657">
        <v>366</v>
      </c>
      <c r="E1657" s="3">
        <v>1.78232E-22</v>
      </c>
    </row>
    <row r="1658" spans="1:5">
      <c r="A1658">
        <v>365.9</v>
      </c>
      <c r="B1658" s="3">
        <v>-2.0564999999999999E-22</v>
      </c>
      <c r="D1658">
        <v>366.1</v>
      </c>
      <c r="E1658" s="3">
        <v>3.0553999999999999E-22</v>
      </c>
    </row>
    <row r="1659" spans="1:5">
      <c r="A1659">
        <v>366</v>
      </c>
      <c r="B1659" s="3">
        <v>4.3088999999999998E-22</v>
      </c>
      <c r="D1659">
        <v>366.2</v>
      </c>
      <c r="E1659" s="3">
        <v>-6.4927000000000003E-22</v>
      </c>
    </row>
    <row r="1660" spans="1:5">
      <c r="A1660">
        <v>366.1</v>
      </c>
      <c r="B1660" s="3">
        <v>-7.8340000000000002E-23</v>
      </c>
      <c r="D1660">
        <v>366.3</v>
      </c>
      <c r="E1660" s="3">
        <v>-7.6383900000000001E-23</v>
      </c>
    </row>
    <row r="1661" spans="1:5">
      <c r="A1661">
        <v>366.2</v>
      </c>
      <c r="B1661" s="3">
        <v>-1.469E-23</v>
      </c>
      <c r="D1661">
        <v>366.4</v>
      </c>
      <c r="E1661" s="3">
        <v>-5.8561599999999997E-22</v>
      </c>
    </row>
    <row r="1662" spans="1:5">
      <c r="A1662">
        <v>366.3</v>
      </c>
      <c r="B1662" s="3">
        <v>1.7627E-22</v>
      </c>
      <c r="D1662">
        <v>366.5</v>
      </c>
      <c r="E1662" s="3">
        <v>-5.2196199999999999E-22</v>
      </c>
    </row>
    <row r="1663" spans="1:5">
      <c r="A1663">
        <v>366.4</v>
      </c>
      <c r="B1663" s="3">
        <v>2.3993000000000001E-22</v>
      </c>
      <c r="D1663">
        <v>366.6</v>
      </c>
      <c r="E1663" s="3">
        <v>-7.1292400000000001E-22</v>
      </c>
    </row>
    <row r="1664" spans="1:5">
      <c r="A1664">
        <v>366.5</v>
      </c>
      <c r="B1664" s="3">
        <v>1.1261999999999999E-22</v>
      </c>
      <c r="D1664">
        <v>366.7</v>
      </c>
      <c r="E1664" s="3">
        <v>-5.2196199999999999E-22</v>
      </c>
    </row>
    <row r="1665" spans="1:5">
      <c r="A1665">
        <v>366.6</v>
      </c>
      <c r="B1665" s="3">
        <v>-2.6930000000000002E-22</v>
      </c>
      <c r="D1665">
        <v>366.8</v>
      </c>
      <c r="E1665" s="3">
        <v>5.0923999999999999E-23</v>
      </c>
    </row>
    <row r="1666" spans="1:5">
      <c r="A1666">
        <v>366.7</v>
      </c>
      <c r="B1666" s="3">
        <v>-7.8340000000000002E-23</v>
      </c>
      <c r="D1666">
        <v>366.9</v>
      </c>
      <c r="E1666" s="3">
        <v>-2.0369200000000001E-22</v>
      </c>
    </row>
    <row r="1667" spans="1:5">
      <c r="A1667">
        <v>366.8</v>
      </c>
      <c r="B1667" s="3">
        <v>-1.469E-23</v>
      </c>
      <c r="D1667">
        <v>367</v>
      </c>
      <c r="E1667" s="3">
        <v>-1.4003800000000001E-22</v>
      </c>
    </row>
    <row r="1668" spans="1:5">
      <c r="A1668">
        <v>366.9</v>
      </c>
      <c r="B1668" s="3">
        <v>-2.6930000000000002E-22</v>
      </c>
      <c r="D1668">
        <v>367.1</v>
      </c>
      <c r="E1668" s="3">
        <v>-1.273E-23</v>
      </c>
    </row>
    <row r="1669" spans="1:5">
      <c r="A1669">
        <v>367</v>
      </c>
      <c r="B1669" s="3">
        <v>3.0357999999999999E-22</v>
      </c>
      <c r="D1669">
        <v>367.2</v>
      </c>
      <c r="E1669" s="3">
        <v>-7.6383900000000001E-23</v>
      </c>
    </row>
    <row r="1670" spans="1:5">
      <c r="A1670">
        <v>367.1</v>
      </c>
      <c r="B1670" s="3">
        <v>-2.0564999999999999E-22</v>
      </c>
      <c r="D1670">
        <v>367.3</v>
      </c>
      <c r="E1670" s="3">
        <v>-3.3099999999999998E-22</v>
      </c>
    </row>
    <row r="1671" spans="1:5">
      <c r="A1671">
        <v>367.2</v>
      </c>
      <c r="B1671" s="3">
        <v>-1.469E-23</v>
      </c>
      <c r="D1671">
        <v>367.4</v>
      </c>
      <c r="E1671" s="3">
        <v>-2.67346E-22</v>
      </c>
    </row>
    <row r="1672" spans="1:5">
      <c r="A1672">
        <v>367.3</v>
      </c>
      <c r="B1672" s="3">
        <v>-3.3295999999999998E-22</v>
      </c>
      <c r="D1672">
        <v>367.5</v>
      </c>
      <c r="E1672" s="3">
        <v>-5.8561599999999997E-22</v>
      </c>
    </row>
    <row r="1673" spans="1:5">
      <c r="A1673">
        <v>367.4</v>
      </c>
      <c r="B1673" s="3">
        <v>4.3088999999999998E-22</v>
      </c>
      <c r="D1673">
        <v>367.6</v>
      </c>
      <c r="E1673" s="3">
        <v>-2.67346E-22</v>
      </c>
    </row>
    <row r="1674" spans="1:5">
      <c r="A1674">
        <v>367.5</v>
      </c>
      <c r="B1674" s="3">
        <v>-1.4200000000000001E-22</v>
      </c>
      <c r="D1674">
        <v>367.7</v>
      </c>
      <c r="E1674" s="3">
        <v>-3.3099999999999998E-22</v>
      </c>
    </row>
    <row r="1675" spans="1:5">
      <c r="A1675">
        <v>367.6</v>
      </c>
      <c r="B1675" s="3">
        <v>4.8969999999999998E-23</v>
      </c>
      <c r="D1675">
        <v>367.8</v>
      </c>
      <c r="E1675" s="3">
        <v>-2.67346E-22</v>
      </c>
    </row>
    <row r="1676" spans="1:5">
      <c r="A1676">
        <v>367.7</v>
      </c>
      <c r="B1676" s="3">
        <v>1.1261999999999999E-22</v>
      </c>
      <c r="D1676">
        <v>367.9</v>
      </c>
      <c r="E1676" s="3">
        <v>-1.273E-23</v>
      </c>
    </row>
    <row r="1677" spans="1:5">
      <c r="A1677">
        <v>367.8</v>
      </c>
      <c r="B1677" s="3">
        <v>-2.6930000000000002E-22</v>
      </c>
      <c r="D1677">
        <v>368</v>
      </c>
      <c r="E1677" s="3">
        <v>5.0923999999999999E-23</v>
      </c>
    </row>
    <row r="1678" spans="1:5">
      <c r="A1678">
        <v>367.9</v>
      </c>
      <c r="B1678" s="3">
        <v>-1.4200000000000001E-22</v>
      </c>
      <c r="D1678">
        <v>368.1</v>
      </c>
      <c r="E1678" s="3">
        <v>-9.0388600000000002E-22</v>
      </c>
    </row>
    <row r="1679" spans="1:5">
      <c r="A1679">
        <v>368</v>
      </c>
      <c r="B1679" s="3">
        <v>1.7627E-22</v>
      </c>
      <c r="D1679">
        <v>368.2</v>
      </c>
      <c r="E1679" s="3">
        <v>-2.0369200000000001E-22</v>
      </c>
    </row>
    <row r="1680" spans="1:5">
      <c r="A1680">
        <v>368.1</v>
      </c>
      <c r="B1680" s="3">
        <v>-4.6027000000000002E-22</v>
      </c>
      <c r="D1680">
        <v>368.3</v>
      </c>
      <c r="E1680" s="3">
        <v>-2.0369200000000001E-22</v>
      </c>
    </row>
    <row r="1681" spans="1:5">
      <c r="A1681">
        <v>368.2</v>
      </c>
      <c r="B1681" s="3">
        <v>-3.9661000000000001E-22</v>
      </c>
      <c r="D1681">
        <v>368.4</v>
      </c>
      <c r="E1681" s="3">
        <v>-4.5830800000000002E-22</v>
      </c>
    </row>
    <row r="1682" spans="1:5">
      <c r="A1682">
        <v>368.3</v>
      </c>
      <c r="B1682" s="3">
        <v>-1.469E-23</v>
      </c>
      <c r="D1682">
        <v>368.5</v>
      </c>
      <c r="E1682" s="3">
        <v>2.4188600000000002E-22</v>
      </c>
    </row>
    <row r="1683" spans="1:5">
      <c r="A1683">
        <v>368.4</v>
      </c>
      <c r="B1683" s="3">
        <v>-1.4200000000000001E-22</v>
      </c>
      <c r="D1683">
        <v>368.6</v>
      </c>
      <c r="E1683" s="3">
        <v>-1.4003800000000001E-22</v>
      </c>
    </row>
    <row r="1684" spans="1:5">
      <c r="A1684">
        <v>368.5</v>
      </c>
      <c r="B1684" s="3">
        <v>2.3993000000000001E-22</v>
      </c>
      <c r="D1684">
        <v>368.7</v>
      </c>
      <c r="E1684" s="3">
        <v>5.0923999999999999E-23</v>
      </c>
    </row>
    <row r="1685" spans="1:5">
      <c r="A1685">
        <v>368.6</v>
      </c>
      <c r="B1685" s="3">
        <v>1.7627E-22</v>
      </c>
      <c r="D1685">
        <v>368.8</v>
      </c>
      <c r="E1685" s="3">
        <v>-3.3099999999999998E-22</v>
      </c>
    </row>
    <row r="1686" spans="1:5">
      <c r="A1686">
        <v>368.7</v>
      </c>
      <c r="B1686" s="3">
        <v>2.3993000000000001E-22</v>
      </c>
      <c r="D1686">
        <v>368.9</v>
      </c>
      <c r="E1686" s="3">
        <v>3.0553999999999999E-22</v>
      </c>
    </row>
    <row r="1687" spans="1:5">
      <c r="A1687">
        <v>368.8</v>
      </c>
      <c r="B1687" s="3">
        <v>-3.9661000000000001E-22</v>
      </c>
      <c r="D1687">
        <v>369</v>
      </c>
      <c r="E1687" s="3">
        <v>-2.67346E-22</v>
      </c>
    </row>
    <row r="1688" spans="1:5">
      <c r="A1688">
        <v>368.9</v>
      </c>
      <c r="B1688" s="3">
        <v>4.8969999999999998E-23</v>
      </c>
      <c r="D1688">
        <v>369.1</v>
      </c>
      <c r="E1688" s="3">
        <v>2.4188600000000002E-22</v>
      </c>
    </row>
    <row r="1689" spans="1:5">
      <c r="A1689">
        <v>369</v>
      </c>
      <c r="B1689" s="3">
        <v>-7.8340000000000002E-23</v>
      </c>
      <c r="D1689">
        <v>369.2</v>
      </c>
      <c r="E1689" s="3">
        <v>-7.6383900000000001E-23</v>
      </c>
    </row>
    <row r="1690" spans="1:5">
      <c r="A1690">
        <v>369.1</v>
      </c>
      <c r="B1690" s="3">
        <v>-1.469E-23</v>
      </c>
      <c r="D1690">
        <v>369.3</v>
      </c>
      <c r="E1690" s="3">
        <v>-2.0369200000000001E-22</v>
      </c>
    </row>
    <row r="1691" spans="1:5">
      <c r="A1691">
        <v>369.2</v>
      </c>
      <c r="B1691" s="3">
        <v>1.7627E-22</v>
      </c>
      <c r="D1691">
        <v>369.4</v>
      </c>
      <c r="E1691" s="3">
        <v>-7.1292400000000001E-22</v>
      </c>
    </row>
    <row r="1692" spans="1:5">
      <c r="A1692">
        <v>369.3</v>
      </c>
      <c r="B1692" s="3">
        <v>-5.8756999999999999E-22</v>
      </c>
      <c r="D1692">
        <v>369.5</v>
      </c>
      <c r="E1692" s="3">
        <v>-4.5830800000000002E-22</v>
      </c>
    </row>
    <row r="1693" spans="1:5">
      <c r="A1693">
        <v>369.4</v>
      </c>
      <c r="B1693" s="3">
        <v>-4.6027000000000002E-22</v>
      </c>
      <c r="D1693">
        <v>369.6</v>
      </c>
      <c r="E1693" s="3">
        <v>-2.0369200000000001E-22</v>
      </c>
    </row>
    <row r="1694" spans="1:5">
      <c r="A1694">
        <v>369.5</v>
      </c>
      <c r="B1694" s="3">
        <v>-3.3295999999999998E-22</v>
      </c>
      <c r="D1694">
        <v>369.7</v>
      </c>
      <c r="E1694" s="3">
        <v>1.14578E-22</v>
      </c>
    </row>
    <row r="1695" spans="1:5">
      <c r="A1695">
        <v>369.6</v>
      </c>
      <c r="B1695" s="3">
        <v>-1.469E-23</v>
      </c>
      <c r="D1695">
        <v>369.8</v>
      </c>
      <c r="E1695" s="3">
        <v>-7.1292400000000001E-22</v>
      </c>
    </row>
    <row r="1696" spans="1:5">
      <c r="A1696">
        <v>369.7</v>
      </c>
      <c r="B1696" s="3">
        <v>2.3993000000000001E-22</v>
      </c>
      <c r="D1696">
        <v>369.9</v>
      </c>
      <c r="E1696" s="3">
        <v>-7.6383900000000001E-23</v>
      </c>
    </row>
    <row r="1697" spans="1:5">
      <c r="A1697">
        <v>369.8</v>
      </c>
      <c r="B1697" s="3">
        <v>-4.6027000000000002E-22</v>
      </c>
      <c r="D1697">
        <v>370</v>
      </c>
      <c r="E1697" s="3">
        <v>3.0553999999999999E-22</v>
      </c>
    </row>
    <row r="1698" spans="1:5">
      <c r="A1698">
        <v>369.9</v>
      </c>
      <c r="B1698" s="3">
        <v>4.8969999999999998E-23</v>
      </c>
      <c r="D1698">
        <v>370.1</v>
      </c>
      <c r="E1698" s="3">
        <v>-3.3099999999999998E-22</v>
      </c>
    </row>
    <row r="1699" spans="1:5">
      <c r="A1699">
        <v>370</v>
      </c>
      <c r="B1699" s="3">
        <v>2.3993000000000001E-22</v>
      </c>
      <c r="D1699">
        <v>370.2</v>
      </c>
      <c r="E1699" s="3">
        <v>-2.67346E-22</v>
      </c>
    </row>
    <row r="1700" spans="1:5">
      <c r="A1700">
        <v>370.1</v>
      </c>
      <c r="B1700" s="3">
        <v>2.3993000000000001E-22</v>
      </c>
      <c r="D1700">
        <v>370.3</v>
      </c>
      <c r="E1700" s="3">
        <v>-3.94654E-22</v>
      </c>
    </row>
    <row r="1701" spans="1:5">
      <c r="A1701">
        <v>370.2</v>
      </c>
      <c r="B1701" s="3">
        <v>4.8969999999999998E-23</v>
      </c>
      <c r="D1701">
        <v>370.4</v>
      </c>
      <c r="E1701" s="3">
        <v>1.14578E-22</v>
      </c>
    </row>
    <row r="1702" spans="1:5">
      <c r="A1702">
        <v>370.3</v>
      </c>
      <c r="B1702" s="3">
        <v>3.6724E-22</v>
      </c>
      <c r="D1702">
        <v>370.5</v>
      </c>
      <c r="E1702" s="3">
        <v>5.0923999999999999E-23</v>
      </c>
    </row>
    <row r="1703" spans="1:5">
      <c r="A1703">
        <v>370.4</v>
      </c>
      <c r="B1703" s="3">
        <v>4.9454399999999995E-22</v>
      </c>
      <c r="D1703">
        <v>370.6</v>
      </c>
      <c r="E1703" s="3">
        <v>-3.3099999999999998E-22</v>
      </c>
    </row>
    <row r="1704" spans="1:5">
      <c r="A1704">
        <v>370.5</v>
      </c>
      <c r="B1704" s="3">
        <v>2.3993000000000001E-22</v>
      </c>
      <c r="D1704">
        <v>370.7</v>
      </c>
      <c r="E1704" s="3">
        <v>-7.6383900000000001E-23</v>
      </c>
    </row>
    <row r="1705" spans="1:5">
      <c r="A1705">
        <v>370.6</v>
      </c>
      <c r="B1705" s="3">
        <v>4.8969999999999998E-23</v>
      </c>
      <c r="D1705">
        <v>370.8</v>
      </c>
      <c r="E1705" s="3">
        <v>-3.94654E-22</v>
      </c>
    </row>
    <row r="1706" spans="1:5">
      <c r="A1706">
        <v>370.7</v>
      </c>
      <c r="B1706" s="3">
        <v>1.1261999999999999E-22</v>
      </c>
      <c r="D1706">
        <v>370.9</v>
      </c>
      <c r="E1706" s="3">
        <v>5.0923999999999999E-23</v>
      </c>
    </row>
    <row r="1707" spans="1:5">
      <c r="A1707">
        <v>370.8</v>
      </c>
      <c r="B1707" s="3">
        <v>4.8969999999999998E-23</v>
      </c>
      <c r="D1707">
        <v>371</v>
      </c>
      <c r="E1707" s="3">
        <v>5.0923999999999999E-23</v>
      </c>
    </row>
    <row r="1708" spans="1:5">
      <c r="A1708">
        <v>370.9</v>
      </c>
      <c r="B1708" s="3">
        <v>-1.469E-23</v>
      </c>
      <c r="D1708">
        <v>371.1</v>
      </c>
      <c r="E1708" s="3">
        <v>-2.0369200000000001E-22</v>
      </c>
    </row>
    <row r="1709" spans="1:5">
      <c r="A1709">
        <v>371</v>
      </c>
      <c r="B1709" s="3">
        <v>4.8969999999999998E-23</v>
      </c>
      <c r="D1709">
        <v>371.2</v>
      </c>
      <c r="E1709" s="3">
        <v>-7.7657799999999998E-22</v>
      </c>
    </row>
    <row r="1710" spans="1:5">
      <c r="A1710">
        <v>371.1</v>
      </c>
      <c r="B1710" s="3">
        <v>3.0357999999999999E-22</v>
      </c>
      <c r="D1710">
        <v>371.3</v>
      </c>
      <c r="E1710" s="3">
        <v>1.14578E-22</v>
      </c>
    </row>
    <row r="1711" spans="1:5">
      <c r="A1711">
        <v>371.2</v>
      </c>
      <c r="B1711" s="3">
        <v>-6.5122999999999999E-22</v>
      </c>
      <c r="D1711">
        <v>371.4</v>
      </c>
      <c r="E1711" s="3">
        <v>-2.67346E-22</v>
      </c>
    </row>
    <row r="1712" spans="1:5">
      <c r="A1712">
        <v>371.3</v>
      </c>
      <c r="B1712" s="3">
        <v>1.7627E-22</v>
      </c>
      <c r="D1712">
        <v>371.5</v>
      </c>
      <c r="E1712" s="3">
        <v>-1.4003800000000001E-22</v>
      </c>
    </row>
    <row r="1713" spans="1:5">
      <c r="A1713">
        <v>371.4</v>
      </c>
      <c r="B1713" s="3">
        <v>-2.6930000000000002E-22</v>
      </c>
      <c r="D1713">
        <v>371.6</v>
      </c>
      <c r="E1713" s="3">
        <v>-3.3099999999999998E-22</v>
      </c>
    </row>
    <row r="1714" spans="1:5">
      <c r="A1714">
        <v>371.5</v>
      </c>
      <c r="B1714" s="3">
        <v>1.1261999999999999E-22</v>
      </c>
      <c r="D1714">
        <v>371.7</v>
      </c>
      <c r="E1714" s="3">
        <v>-2.0369200000000001E-22</v>
      </c>
    </row>
    <row r="1715" spans="1:5">
      <c r="A1715">
        <v>371.6</v>
      </c>
      <c r="B1715" s="3">
        <v>1.7627E-22</v>
      </c>
      <c r="D1715">
        <v>371.8</v>
      </c>
      <c r="E1715" s="3">
        <v>-4.5830800000000002E-22</v>
      </c>
    </row>
    <row r="1716" spans="1:5">
      <c r="A1716">
        <v>371.7</v>
      </c>
      <c r="B1716" s="3">
        <v>-2.0564999999999999E-22</v>
      </c>
      <c r="D1716">
        <v>371.9</v>
      </c>
      <c r="E1716" s="3">
        <v>-9.6754E-22</v>
      </c>
    </row>
    <row r="1717" spans="1:5">
      <c r="A1717">
        <v>371.8</v>
      </c>
      <c r="B1717" s="3">
        <v>-3.9661000000000001E-22</v>
      </c>
      <c r="D1717">
        <v>372</v>
      </c>
      <c r="E1717" s="3">
        <v>-4.5830800000000002E-22</v>
      </c>
    </row>
    <row r="1718" spans="1:5">
      <c r="A1718">
        <v>371.9</v>
      </c>
      <c r="B1718" s="3">
        <v>-6.5122999999999999E-22</v>
      </c>
      <c r="D1718">
        <v>372.1</v>
      </c>
      <c r="E1718" s="3">
        <v>-4.5830800000000002E-22</v>
      </c>
    </row>
    <row r="1719" spans="1:5">
      <c r="A1719">
        <v>372</v>
      </c>
      <c r="B1719" s="3">
        <v>-2.0564999999999999E-22</v>
      </c>
      <c r="D1719">
        <v>372.2</v>
      </c>
      <c r="E1719" s="3">
        <v>1.78232E-22</v>
      </c>
    </row>
    <row r="1720" spans="1:5">
      <c r="A1720">
        <v>372.1</v>
      </c>
      <c r="B1720" s="3">
        <v>1.1261999999999999E-22</v>
      </c>
      <c r="D1720">
        <v>372.3</v>
      </c>
      <c r="E1720" s="3">
        <v>-4.5830800000000002E-22</v>
      </c>
    </row>
    <row r="1721" spans="1:5">
      <c r="A1721">
        <v>372.2</v>
      </c>
      <c r="B1721" s="3">
        <v>1.1261999999999999E-22</v>
      </c>
      <c r="D1721">
        <v>372.4</v>
      </c>
      <c r="E1721" s="3">
        <v>-1.4003800000000001E-22</v>
      </c>
    </row>
    <row r="1722" spans="1:5">
      <c r="A1722">
        <v>372.3</v>
      </c>
      <c r="B1722" s="3">
        <v>-2.6930000000000002E-22</v>
      </c>
      <c r="D1722">
        <v>372.5</v>
      </c>
      <c r="E1722" s="3">
        <v>2.4188600000000002E-22</v>
      </c>
    </row>
    <row r="1723" spans="1:5">
      <c r="A1723">
        <v>372.4</v>
      </c>
      <c r="B1723" s="3">
        <v>4.3088999999999998E-22</v>
      </c>
      <c r="D1723">
        <v>372.6</v>
      </c>
      <c r="E1723" s="3">
        <v>-1.273E-23</v>
      </c>
    </row>
    <row r="1724" spans="1:5">
      <c r="A1724">
        <v>372.5</v>
      </c>
      <c r="B1724" s="3">
        <v>1.1261999999999999E-22</v>
      </c>
      <c r="D1724">
        <v>372.7</v>
      </c>
      <c r="E1724" s="3">
        <v>-1.4003800000000001E-22</v>
      </c>
    </row>
    <row r="1725" spans="1:5">
      <c r="A1725">
        <v>372.6</v>
      </c>
      <c r="B1725" s="3">
        <v>1.1261999999999999E-22</v>
      </c>
      <c r="D1725">
        <v>372.8</v>
      </c>
      <c r="E1725" s="3">
        <v>-3.3099999999999998E-22</v>
      </c>
    </row>
    <row r="1726" spans="1:5">
      <c r="A1726">
        <v>372.7</v>
      </c>
      <c r="B1726" s="3">
        <v>1.1261999999999999E-22</v>
      </c>
      <c r="D1726">
        <v>372.9</v>
      </c>
      <c r="E1726" s="3">
        <v>-2.0369200000000001E-22</v>
      </c>
    </row>
    <row r="1727" spans="1:5">
      <c r="A1727">
        <v>372.8</v>
      </c>
      <c r="B1727" s="3">
        <v>-4.6027000000000002E-22</v>
      </c>
      <c r="D1727">
        <v>373</v>
      </c>
      <c r="E1727" s="3">
        <v>5.0923999999999999E-23</v>
      </c>
    </row>
    <row r="1728" spans="1:5">
      <c r="A1728">
        <v>372.9</v>
      </c>
      <c r="B1728" s="3">
        <v>-1.469E-23</v>
      </c>
      <c r="D1728">
        <v>373.1</v>
      </c>
      <c r="E1728" s="3">
        <v>5.0923999999999999E-23</v>
      </c>
    </row>
    <row r="1729" spans="1:5">
      <c r="A1729">
        <v>373</v>
      </c>
      <c r="B1729" s="3">
        <v>1.1261999999999999E-22</v>
      </c>
      <c r="D1729">
        <v>373.2</v>
      </c>
      <c r="E1729" s="3">
        <v>-3.3099999999999998E-22</v>
      </c>
    </row>
    <row r="1730" spans="1:5">
      <c r="A1730">
        <v>373.1</v>
      </c>
      <c r="B1730" s="3">
        <v>-1.469E-23</v>
      </c>
      <c r="D1730">
        <v>373.3</v>
      </c>
      <c r="E1730" s="3">
        <v>-2.67346E-22</v>
      </c>
    </row>
    <row r="1731" spans="1:5">
      <c r="A1731">
        <v>373.2</v>
      </c>
      <c r="B1731" s="3">
        <v>-1.4200000000000001E-22</v>
      </c>
      <c r="D1731">
        <v>373.4</v>
      </c>
      <c r="E1731" s="3">
        <v>1.14578E-22</v>
      </c>
    </row>
    <row r="1732" spans="1:5">
      <c r="A1732">
        <v>373.3</v>
      </c>
      <c r="B1732" s="3">
        <v>-3.9661000000000001E-22</v>
      </c>
      <c r="D1732">
        <v>373.5</v>
      </c>
      <c r="E1732" s="3">
        <v>1.14578E-22</v>
      </c>
    </row>
    <row r="1733" spans="1:5">
      <c r="A1733">
        <v>373.4</v>
      </c>
      <c r="B1733" s="3">
        <v>-7.8340000000000002E-23</v>
      </c>
      <c r="D1733">
        <v>373.6</v>
      </c>
      <c r="E1733" s="3">
        <v>-5.8561599999999997E-22</v>
      </c>
    </row>
    <row r="1734" spans="1:5">
      <c r="A1734">
        <v>373.5</v>
      </c>
      <c r="B1734" s="3">
        <v>2.3993000000000001E-22</v>
      </c>
      <c r="D1734">
        <v>373.7</v>
      </c>
      <c r="E1734" s="3">
        <v>-2.67346E-22</v>
      </c>
    </row>
    <row r="1735" spans="1:5">
      <c r="A1735">
        <v>373.6</v>
      </c>
      <c r="B1735" s="3">
        <v>-3.3295999999999998E-22</v>
      </c>
      <c r="D1735">
        <v>373.8</v>
      </c>
      <c r="E1735" s="3">
        <v>5.0923999999999999E-23</v>
      </c>
    </row>
    <row r="1736" spans="1:5">
      <c r="A1736">
        <v>373.7</v>
      </c>
      <c r="B1736" s="3">
        <v>-1.469E-23</v>
      </c>
      <c r="D1736">
        <v>373.9</v>
      </c>
      <c r="E1736" s="3">
        <v>-7.6383900000000001E-23</v>
      </c>
    </row>
    <row r="1737" spans="1:5">
      <c r="A1737">
        <v>373.8</v>
      </c>
      <c r="B1737" s="3">
        <v>2.3993000000000001E-22</v>
      </c>
      <c r="D1737">
        <v>374</v>
      </c>
      <c r="E1737" s="3">
        <v>-7.1292400000000001E-22</v>
      </c>
    </row>
    <row r="1738" spans="1:5">
      <c r="A1738">
        <v>373.9</v>
      </c>
      <c r="B1738" s="3">
        <v>1.1261999999999999E-22</v>
      </c>
      <c r="D1738">
        <v>374.1</v>
      </c>
      <c r="E1738" s="3">
        <v>-3.3099999999999998E-22</v>
      </c>
    </row>
    <row r="1739" spans="1:5">
      <c r="A1739">
        <v>374</v>
      </c>
      <c r="B1739" s="3">
        <v>-4.6027000000000002E-22</v>
      </c>
      <c r="D1739">
        <v>374.2</v>
      </c>
      <c r="E1739" s="3">
        <v>-5.8561599999999997E-22</v>
      </c>
    </row>
    <row r="1740" spans="1:5">
      <c r="A1740">
        <v>374.1</v>
      </c>
      <c r="B1740" s="3">
        <v>1.1261999999999999E-22</v>
      </c>
      <c r="D1740">
        <v>374.3</v>
      </c>
      <c r="E1740" s="3">
        <v>-3.3099999999999998E-22</v>
      </c>
    </row>
    <row r="1741" spans="1:5">
      <c r="A1741">
        <v>374.2</v>
      </c>
      <c r="B1741" s="3">
        <v>-1.4200000000000001E-22</v>
      </c>
      <c r="D1741">
        <v>374.4</v>
      </c>
      <c r="E1741" s="3">
        <v>-1.4003800000000001E-22</v>
      </c>
    </row>
    <row r="1742" spans="1:5">
      <c r="A1742">
        <v>374.3</v>
      </c>
      <c r="B1742" s="3">
        <v>-7.8340000000000002E-23</v>
      </c>
      <c r="D1742">
        <v>374.5</v>
      </c>
      <c r="E1742" s="3">
        <v>5.0923999999999999E-23</v>
      </c>
    </row>
    <row r="1743" spans="1:5">
      <c r="A1743">
        <v>374.4</v>
      </c>
      <c r="B1743" s="3">
        <v>1.7627E-22</v>
      </c>
      <c r="D1743">
        <v>374.6</v>
      </c>
      <c r="E1743" s="3">
        <v>-2.0369200000000001E-22</v>
      </c>
    </row>
    <row r="1744" spans="1:5">
      <c r="A1744">
        <v>374.5</v>
      </c>
      <c r="B1744" s="3">
        <v>-7.8340000000000002E-23</v>
      </c>
      <c r="D1744">
        <v>374.7</v>
      </c>
      <c r="E1744" s="3">
        <v>-3.3099999999999998E-22</v>
      </c>
    </row>
    <row r="1745" spans="1:5">
      <c r="A1745">
        <v>374.6</v>
      </c>
      <c r="B1745" s="3">
        <v>-7.8340000000000002E-23</v>
      </c>
      <c r="D1745">
        <v>374.8</v>
      </c>
      <c r="E1745" s="3">
        <v>-1.4003800000000001E-22</v>
      </c>
    </row>
    <row r="1746" spans="1:5">
      <c r="A1746">
        <v>374.7</v>
      </c>
      <c r="B1746" s="3">
        <v>-1.469E-23</v>
      </c>
      <c r="D1746">
        <v>374.9</v>
      </c>
      <c r="E1746" s="3">
        <v>-7.6383900000000001E-23</v>
      </c>
    </row>
    <row r="1747" spans="1:5">
      <c r="A1747">
        <v>374.8</v>
      </c>
      <c r="B1747" s="3">
        <v>1.7627E-22</v>
      </c>
      <c r="D1747">
        <v>375</v>
      </c>
      <c r="E1747" s="3">
        <v>1.14578E-22</v>
      </c>
    </row>
    <row r="1748" spans="1:5">
      <c r="A1748">
        <v>374.9</v>
      </c>
      <c r="B1748" s="3">
        <v>4.9454399999999995E-22</v>
      </c>
      <c r="D1748">
        <v>375.1</v>
      </c>
      <c r="E1748" s="3">
        <v>-5.2196199999999999E-22</v>
      </c>
    </row>
    <row r="1749" spans="1:5">
      <c r="A1749">
        <v>375</v>
      </c>
      <c r="B1749" s="3">
        <v>3.0357999999999999E-22</v>
      </c>
      <c r="D1749">
        <v>375.2</v>
      </c>
      <c r="E1749" s="3">
        <v>-4.5830800000000002E-22</v>
      </c>
    </row>
    <row r="1750" spans="1:5">
      <c r="A1750">
        <v>375.1</v>
      </c>
      <c r="B1750" s="3">
        <v>-7.8340000000000002E-23</v>
      </c>
      <c r="D1750">
        <v>375.3</v>
      </c>
      <c r="E1750" s="3">
        <v>-2.0369200000000001E-22</v>
      </c>
    </row>
    <row r="1751" spans="1:5">
      <c r="A1751">
        <v>375.2</v>
      </c>
      <c r="B1751" s="3">
        <v>-1.469E-23</v>
      </c>
      <c r="D1751">
        <v>375.4</v>
      </c>
      <c r="E1751" s="3">
        <v>-4.5830800000000002E-22</v>
      </c>
    </row>
    <row r="1752" spans="1:5">
      <c r="A1752">
        <v>375.3</v>
      </c>
      <c r="B1752" s="3">
        <v>4.8969999999999998E-23</v>
      </c>
      <c r="D1752">
        <v>375.5</v>
      </c>
      <c r="E1752" s="3">
        <v>1.78232E-22</v>
      </c>
    </row>
    <row r="1753" spans="1:5">
      <c r="A1753">
        <v>375.4</v>
      </c>
      <c r="B1753" s="3">
        <v>-3.9661000000000001E-22</v>
      </c>
      <c r="D1753">
        <v>375.6</v>
      </c>
      <c r="E1753" s="3">
        <v>1.78232E-22</v>
      </c>
    </row>
    <row r="1754" spans="1:5">
      <c r="A1754">
        <v>375.5</v>
      </c>
      <c r="B1754" s="3">
        <v>4.9454399999999995E-22</v>
      </c>
      <c r="D1754">
        <v>375.7</v>
      </c>
      <c r="E1754" s="3">
        <v>-1.4003800000000001E-22</v>
      </c>
    </row>
    <row r="1755" spans="1:5">
      <c r="A1755">
        <v>375.6</v>
      </c>
      <c r="B1755" s="3">
        <v>2.3993000000000001E-22</v>
      </c>
      <c r="D1755">
        <v>375.8</v>
      </c>
      <c r="E1755" s="3">
        <v>-2.0369200000000001E-22</v>
      </c>
    </row>
    <row r="1756" spans="1:5">
      <c r="A1756">
        <v>375.7</v>
      </c>
      <c r="B1756" s="3">
        <v>-1.4200000000000001E-22</v>
      </c>
      <c r="D1756">
        <v>375.9</v>
      </c>
      <c r="E1756" s="3">
        <v>-1.4003800000000001E-22</v>
      </c>
    </row>
    <row r="1757" spans="1:5">
      <c r="A1757">
        <v>375.8</v>
      </c>
      <c r="B1757" s="3">
        <v>1.7627E-22</v>
      </c>
      <c r="D1757">
        <v>376</v>
      </c>
      <c r="E1757" s="3">
        <v>-7.6383900000000001E-23</v>
      </c>
    </row>
    <row r="1758" spans="1:5">
      <c r="A1758">
        <v>375.9</v>
      </c>
      <c r="B1758" s="3">
        <v>1.1261999999999999E-22</v>
      </c>
      <c r="D1758">
        <v>376.1</v>
      </c>
      <c r="E1758" s="3">
        <v>-4.5830800000000002E-22</v>
      </c>
    </row>
    <row r="1759" spans="1:5">
      <c r="A1759">
        <v>376</v>
      </c>
      <c r="B1759" s="3">
        <v>-1.469E-23</v>
      </c>
      <c r="D1759">
        <v>376.2</v>
      </c>
      <c r="E1759" s="3">
        <v>-3.3099999999999998E-22</v>
      </c>
    </row>
    <row r="1760" spans="1:5">
      <c r="A1760">
        <v>376.1</v>
      </c>
      <c r="B1760" s="3">
        <v>-2.6930000000000002E-22</v>
      </c>
      <c r="D1760">
        <v>376.3</v>
      </c>
      <c r="E1760" s="3">
        <v>-2.0369200000000001E-22</v>
      </c>
    </row>
    <row r="1761" spans="1:5">
      <c r="A1761">
        <v>376.2</v>
      </c>
      <c r="B1761" s="3">
        <v>-2.6930000000000002E-22</v>
      </c>
      <c r="D1761">
        <v>376.4</v>
      </c>
      <c r="E1761" s="3">
        <v>-2.0369200000000001E-22</v>
      </c>
    </row>
    <row r="1762" spans="1:5">
      <c r="A1762">
        <v>376.3</v>
      </c>
      <c r="B1762" s="3">
        <v>2.3993000000000001E-22</v>
      </c>
      <c r="D1762">
        <v>376.5</v>
      </c>
      <c r="E1762" s="3">
        <v>4.9650199999999996E-22</v>
      </c>
    </row>
    <row r="1763" spans="1:5">
      <c r="A1763">
        <v>376.4</v>
      </c>
      <c r="B1763" s="3">
        <v>4.8969999999999998E-23</v>
      </c>
      <c r="D1763">
        <v>376.6</v>
      </c>
      <c r="E1763" s="3">
        <v>-3.3099999999999998E-22</v>
      </c>
    </row>
    <row r="1764" spans="1:5">
      <c r="A1764">
        <v>376.5</v>
      </c>
      <c r="B1764" s="3">
        <v>6.8550599999999997E-22</v>
      </c>
      <c r="D1764">
        <v>376.7</v>
      </c>
      <c r="E1764" s="3">
        <v>-1.4003800000000001E-22</v>
      </c>
    </row>
    <row r="1765" spans="1:5">
      <c r="A1765">
        <v>376.6</v>
      </c>
      <c r="B1765" s="3">
        <v>-7.8340000000000002E-23</v>
      </c>
      <c r="D1765">
        <v>376.8</v>
      </c>
      <c r="E1765" s="3">
        <v>-2.67346E-22</v>
      </c>
    </row>
    <row r="1766" spans="1:5">
      <c r="A1766">
        <v>376.7</v>
      </c>
      <c r="B1766" s="3">
        <v>-2.0564999999999999E-22</v>
      </c>
      <c r="D1766">
        <v>376.9</v>
      </c>
      <c r="E1766" s="3">
        <v>-1.4003800000000001E-22</v>
      </c>
    </row>
    <row r="1767" spans="1:5">
      <c r="A1767">
        <v>376.8</v>
      </c>
      <c r="B1767" s="3">
        <v>-7.8340000000000002E-23</v>
      </c>
      <c r="D1767">
        <v>377</v>
      </c>
      <c r="E1767" s="3">
        <v>-1.4003800000000001E-22</v>
      </c>
    </row>
    <row r="1768" spans="1:5">
      <c r="A1768">
        <v>376.9</v>
      </c>
      <c r="B1768" s="3">
        <v>4.8969999999999998E-23</v>
      </c>
      <c r="D1768">
        <v>377.1</v>
      </c>
      <c r="E1768" s="3">
        <v>1.78232E-22</v>
      </c>
    </row>
    <row r="1769" spans="1:5">
      <c r="A1769">
        <v>377</v>
      </c>
      <c r="B1769" s="3">
        <v>1.7627E-22</v>
      </c>
      <c r="D1769">
        <v>377.2</v>
      </c>
      <c r="E1769" s="3">
        <v>-7.6383900000000001E-23</v>
      </c>
    </row>
    <row r="1770" spans="1:5">
      <c r="A1770">
        <v>377.1</v>
      </c>
      <c r="B1770" s="3">
        <v>1.7627E-22</v>
      </c>
      <c r="D1770">
        <v>377.3</v>
      </c>
      <c r="E1770" s="3">
        <v>5.0923999999999999E-23</v>
      </c>
    </row>
    <row r="1771" spans="1:5">
      <c r="A1771">
        <v>377.2</v>
      </c>
      <c r="B1771" s="3">
        <v>-1.469E-23</v>
      </c>
      <c r="D1771">
        <v>377.4</v>
      </c>
      <c r="E1771" s="3">
        <v>-7.6383900000000001E-23</v>
      </c>
    </row>
    <row r="1772" spans="1:5">
      <c r="A1772">
        <v>377.3</v>
      </c>
      <c r="B1772" s="3">
        <v>1.7627E-22</v>
      </c>
      <c r="D1772">
        <v>377.5</v>
      </c>
      <c r="E1772" s="3">
        <v>-3.3099999999999998E-22</v>
      </c>
    </row>
    <row r="1773" spans="1:5">
      <c r="A1773">
        <v>377.4</v>
      </c>
      <c r="B1773" s="3">
        <v>3.6724E-22</v>
      </c>
      <c r="D1773">
        <v>377.6</v>
      </c>
      <c r="E1773" s="3">
        <v>-7.6383900000000001E-23</v>
      </c>
    </row>
    <row r="1774" spans="1:5">
      <c r="A1774">
        <v>377.5</v>
      </c>
      <c r="B1774" s="3">
        <v>-1.4200000000000001E-22</v>
      </c>
      <c r="D1774">
        <v>377.7</v>
      </c>
      <c r="E1774" s="3">
        <v>-2.67346E-22</v>
      </c>
    </row>
    <row r="1775" spans="1:5">
      <c r="A1775">
        <v>377.6</v>
      </c>
      <c r="B1775" s="3">
        <v>-3.9661000000000001E-22</v>
      </c>
      <c r="D1775">
        <v>377.8</v>
      </c>
      <c r="E1775" s="3">
        <v>-3.94654E-22</v>
      </c>
    </row>
    <row r="1776" spans="1:5">
      <c r="A1776">
        <v>377.7</v>
      </c>
      <c r="B1776" s="3">
        <v>-1.469E-23</v>
      </c>
      <c r="D1776">
        <v>377.9</v>
      </c>
      <c r="E1776" s="3">
        <v>1.78232E-22</v>
      </c>
    </row>
    <row r="1777" spans="1:5">
      <c r="A1777">
        <v>377.8</v>
      </c>
      <c r="B1777" s="3">
        <v>-3.3295999999999998E-22</v>
      </c>
      <c r="D1777">
        <v>378</v>
      </c>
      <c r="E1777" s="3">
        <v>-2.67346E-22</v>
      </c>
    </row>
    <row r="1778" spans="1:5">
      <c r="A1778">
        <v>377.9</v>
      </c>
      <c r="B1778" s="3">
        <v>3.0357999999999999E-22</v>
      </c>
      <c r="D1778">
        <v>378.1</v>
      </c>
      <c r="E1778" s="3">
        <v>-1.273E-23</v>
      </c>
    </row>
    <row r="1779" spans="1:5">
      <c r="A1779">
        <v>378</v>
      </c>
      <c r="B1779" s="3">
        <v>4.9454399999999995E-22</v>
      </c>
      <c r="D1779">
        <v>378.2</v>
      </c>
      <c r="E1779" s="3">
        <v>-3.3099999999999998E-22</v>
      </c>
    </row>
    <row r="1780" spans="1:5">
      <c r="A1780">
        <v>378.1</v>
      </c>
      <c r="B1780" s="3">
        <v>1.7627E-22</v>
      </c>
      <c r="D1780">
        <v>378.3</v>
      </c>
      <c r="E1780" s="3">
        <v>-3.94654E-22</v>
      </c>
    </row>
    <row r="1781" spans="1:5">
      <c r="A1781">
        <v>378.2</v>
      </c>
      <c r="B1781" s="3">
        <v>1.7627E-22</v>
      </c>
      <c r="D1781">
        <v>378.4</v>
      </c>
      <c r="E1781" s="3">
        <v>-3.3099999999999998E-22</v>
      </c>
    </row>
    <row r="1782" spans="1:5">
      <c r="A1782">
        <v>378.3</v>
      </c>
      <c r="B1782" s="3">
        <v>-1.469E-23</v>
      </c>
      <c r="D1782">
        <v>378.5</v>
      </c>
      <c r="E1782" s="3">
        <v>-2.0369200000000001E-22</v>
      </c>
    </row>
    <row r="1783" spans="1:5">
      <c r="A1783">
        <v>378.4</v>
      </c>
      <c r="B1783" s="3">
        <v>2.3993000000000001E-22</v>
      </c>
      <c r="D1783">
        <v>378.6</v>
      </c>
      <c r="E1783" s="3">
        <v>-1.4003800000000001E-22</v>
      </c>
    </row>
    <row r="1784" spans="1:5">
      <c r="A1784">
        <v>378.5</v>
      </c>
      <c r="B1784" s="3">
        <v>-5.2392E-22</v>
      </c>
      <c r="D1784">
        <v>378.7</v>
      </c>
      <c r="E1784" s="3">
        <v>-3.94654E-22</v>
      </c>
    </row>
    <row r="1785" spans="1:5">
      <c r="A1785">
        <v>378.6</v>
      </c>
      <c r="B1785" s="3">
        <v>3.6724E-22</v>
      </c>
      <c r="D1785">
        <v>378.8</v>
      </c>
      <c r="E1785" s="3">
        <v>-5.2196199999999999E-22</v>
      </c>
    </row>
    <row r="1786" spans="1:5">
      <c r="A1786">
        <v>378.7</v>
      </c>
      <c r="B1786" s="3">
        <v>-5.8756999999999999E-22</v>
      </c>
      <c r="D1786">
        <v>378.9</v>
      </c>
      <c r="E1786" s="3">
        <v>-3.3099999999999998E-22</v>
      </c>
    </row>
    <row r="1787" spans="1:5">
      <c r="A1787">
        <v>378.8</v>
      </c>
      <c r="B1787" s="3">
        <v>-2.0564999999999999E-22</v>
      </c>
      <c r="D1787">
        <v>379</v>
      </c>
      <c r="E1787" s="3">
        <v>5.0923999999999999E-23</v>
      </c>
    </row>
    <row r="1788" spans="1:5">
      <c r="A1788">
        <v>378.9</v>
      </c>
      <c r="B1788" s="3">
        <v>-2.0564999999999999E-22</v>
      </c>
      <c r="D1788">
        <v>379.1</v>
      </c>
      <c r="E1788" s="3">
        <v>-1.273E-23</v>
      </c>
    </row>
    <row r="1789" spans="1:5">
      <c r="A1789">
        <v>379</v>
      </c>
      <c r="B1789" s="3">
        <v>-1.469E-23</v>
      </c>
      <c r="D1789">
        <v>379.2</v>
      </c>
      <c r="E1789" s="3">
        <v>-3.3099999999999998E-22</v>
      </c>
    </row>
    <row r="1790" spans="1:5">
      <c r="A1790">
        <v>379.1</v>
      </c>
      <c r="B1790" s="3">
        <v>-1.4200000000000001E-22</v>
      </c>
      <c r="D1790">
        <v>379.3</v>
      </c>
      <c r="E1790" s="3">
        <v>-5.2196199999999999E-22</v>
      </c>
    </row>
    <row r="1791" spans="1:5">
      <c r="A1791">
        <v>379.2</v>
      </c>
      <c r="B1791" s="3">
        <v>2.3993000000000001E-22</v>
      </c>
      <c r="D1791">
        <v>379.4</v>
      </c>
      <c r="E1791" s="3">
        <v>-2.67346E-22</v>
      </c>
    </row>
    <row r="1792" spans="1:5">
      <c r="A1792">
        <v>379.3</v>
      </c>
      <c r="B1792" s="3">
        <v>-3.9661000000000001E-22</v>
      </c>
      <c r="D1792">
        <v>379.5</v>
      </c>
      <c r="E1792" s="3">
        <v>-1.4003800000000001E-22</v>
      </c>
    </row>
    <row r="1793" spans="1:5">
      <c r="A1793">
        <v>379.4</v>
      </c>
      <c r="B1793" s="3">
        <v>-7.8340000000000002E-23</v>
      </c>
      <c r="D1793">
        <v>379.6</v>
      </c>
      <c r="E1793" s="3">
        <v>-3.94654E-22</v>
      </c>
    </row>
    <row r="1794" spans="1:5">
      <c r="A1794">
        <v>379.5</v>
      </c>
      <c r="B1794" s="3">
        <v>-3.3295999999999998E-22</v>
      </c>
      <c r="D1794">
        <v>379.7</v>
      </c>
      <c r="E1794" s="3">
        <v>1.14578E-22</v>
      </c>
    </row>
    <row r="1795" spans="1:5">
      <c r="A1795">
        <v>379.6</v>
      </c>
      <c r="B1795" s="3">
        <v>-1.469E-23</v>
      </c>
      <c r="D1795">
        <v>379.8</v>
      </c>
      <c r="E1795" s="3">
        <v>5.0923999999999999E-23</v>
      </c>
    </row>
    <row r="1796" spans="1:5">
      <c r="A1796">
        <v>379.7</v>
      </c>
      <c r="B1796" s="3">
        <v>-7.8340000000000002E-23</v>
      </c>
      <c r="D1796">
        <v>379.9</v>
      </c>
      <c r="E1796" s="3">
        <v>-1.273E-23</v>
      </c>
    </row>
    <row r="1797" spans="1:5">
      <c r="A1797">
        <v>379.8</v>
      </c>
      <c r="B1797" s="3">
        <v>-7.8340000000000002E-23</v>
      </c>
      <c r="D1797">
        <v>380</v>
      </c>
      <c r="E1797" s="3">
        <v>-2.0369200000000001E-22</v>
      </c>
    </row>
    <row r="1798" spans="1:5">
      <c r="A1798">
        <v>379.9</v>
      </c>
      <c r="B1798" s="3">
        <v>-1.4200000000000001E-22</v>
      </c>
      <c r="D1798">
        <v>380.1</v>
      </c>
      <c r="E1798" s="3">
        <v>-1.4003800000000001E-22</v>
      </c>
    </row>
    <row r="1799" spans="1:5">
      <c r="A1799">
        <v>380</v>
      </c>
      <c r="B1799" s="3">
        <v>1.1261999999999999E-22</v>
      </c>
      <c r="D1799">
        <v>380.2</v>
      </c>
      <c r="E1799" s="3">
        <v>1.14578E-22</v>
      </c>
    </row>
    <row r="1800" spans="1:5">
      <c r="A1800">
        <v>380.1</v>
      </c>
      <c r="B1800" s="3">
        <v>-2.0564999999999999E-22</v>
      </c>
      <c r="D1800">
        <v>380.3</v>
      </c>
      <c r="E1800" s="3">
        <v>4.3284799999999999E-22</v>
      </c>
    </row>
    <row r="1801" spans="1:5">
      <c r="A1801">
        <v>380.2</v>
      </c>
      <c r="B1801" s="3">
        <v>2.3993000000000001E-22</v>
      </c>
      <c r="D1801">
        <v>380.4</v>
      </c>
      <c r="E1801" s="3">
        <v>-1.4003800000000001E-22</v>
      </c>
    </row>
    <row r="1802" spans="1:5">
      <c r="A1802">
        <v>380.3</v>
      </c>
      <c r="B1802" s="3">
        <v>1.7627E-22</v>
      </c>
      <c r="D1802">
        <v>380.5</v>
      </c>
      <c r="E1802" s="3">
        <v>-7.6383900000000001E-23</v>
      </c>
    </row>
    <row r="1803" spans="1:5">
      <c r="A1803">
        <v>380.4</v>
      </c>
      <c r="B1803" s="3">
        <v>2.3993000000000001E-22</v>
      </c>
      <c r="D1803">
        <v>380.6</v>
      </c>
      <c r="E1803" s="3">
        <v>-3.3099999999999998E-22</v>
      </c>
    </row>
    <row r="1804" spans="1:5">
      <c r="A1804">
        <v>380.5</v>
      </c>
      <c r="B1804" s="3">
        <v>4.8969999999999998E-23</v>
      </c>
      <c r="D1804">
        <v>380.7</v>
      </c>
      <c r="E1804" s="3">
        <v>-3.94654E-22</v>
      </c>
    </row>
    <row r="1805" spans="1:5">
      <c r="A1805">
        <v>380.6</v>
      </c>
      <c r="B1805" s="3">
        <v>-2.6930000000000002E-22</v>
      </c>
      <c r="D1805">
        <v>380.8</v>
      </c>
      <c r="E1805" s="3">
        <v>-7.6383900000000001E-23</v>
      </c>
    </row>
    <row r="1806" spans="1:5">
      <c r="A1806">
        <v>380.7</v>
      </c>
      <c r="B1806" s="3">
        <v>-2.0564999999999999E-22</v>
      </c>
      <c r="D1806">
        <v>380.9</v>
      </c>
      <c r="E1806" s="3">
        <v>5.0923999999999999E-23</v>
      </c>
    </row>
    <row r="1807" spans="1:5">
      <c r="A1807">
        <v>380.8</v>
      </c>
      <c r="B1807" s="3">
        <v>-1.4200000000000001E-22</v>
      </c>
      <c r="D1807">
        <v>381</v>
      </c>
      <c r="E1807" s="3">
        <v>-1.4003800000000001E-22</v>
      </c>
    </row>
    <row r="1808" spans="1:5">
      <c r="A1808">
        <v>380.9</v>
      </c>
      <c r="B1808" s="3">
        <v>-1.469E-23</v>
      </c>
      <c r="D1808">
        <v>381.1</v>
      </c>
      <c r="E1808" s="3">
        <v>-2.67346E-22</v>
      </c>
    </row>
    <row r="1809" spans="1:5">
      <c r="A1809">
        <v>381</v>
      </c>
      <c r="B1809" s="3">
        <v>1.1261999999999999E-22</v>
      </c>
      <c r="D1809">
        <v>381.2</v>
      </c>
      <c r="E1809" s="3">
        <v>3.6919400000000001E-22</v>
      </c>
    </row>
    <row r="1810" spans="1:5">
      <c r="A1810">
        <v>381.1</v>
      </c>
      <c r="B1810" s="3">
        <v>-7.8340000000000002E-23</v>
      </c>
      <c r="D1810">
        <v>381.3</v>
      </c>
      <c r="E1810" s="3">
        <v>-4.5830800000000002E-22</v>
      </c>
    </row>
    <row r="1811" spans="1:5">
      <c r="A1811">
        <v>381.2</v>
      </c>
      <c r="B1811" s="3">
        <v>4.3088999999999998E-22</v>
      </c>
      <c r="D1811">
        <v>381.4</v>
      </c>
      <c r="E1811" s="3">
        <v>-1.4003800000000001E-22</v>
      </c>
    </row>
    <row r="1812" spans="1:5">
      <c r="A1812">
        <v>381.3</v>
      </c>
      <c r="B1812" s="3">
        <v>-1.4200000000000001E-22</v>
      </c>
      <c r="D1812">
        <v>381.5</v>
      </c>
      <c r="E1812" s="3">
        <v>-4.5830800000000002E-22</v>
      </c>
    </row>
    <row r="1813" spans="1:5">
      <c r="A1813">
        <v>381.4</v>
      </c>
      <c r="B1813" s="3">
        <v>-7.8340000000000002E-23</v>
      </c>
      <c r="D1813">
        <v>381.6</v>
      </c>
      <c r="E1813" s="3">
        <v>-7.6383900000000001E-23</v>
      </c>
    </row>
    <row r="1814" spans="1:5">
      <c r="A1814">
        <v>381.5</v>
      </c>
      <c r="B1814" s="3">
        <v>-7.8340000000000002E-23</v>
      </c>
      <c r="D1814">
        <v>381.7</v>
      </c>
      <c r="E1814" s="3">
        <v>-4.5830800000000002E-22</v>
      </c>
    </row>
    <row r="1815" spans="1:5">
      <c r="A1815">
        <v>381.6</v>
      </c>
      <c r="B1815" s="3">
        <v>4.3088999999999998E-22</v>
      </c>
      <c r="D1815">
        <v>381.8</v>
      </c>
      <c r="E1815" s="3">
        <v>-2.67346E-22</v>
      </c>
    </row>
    <row r="1816" spans="1:5">
      <c r="A1816">
        <v>381.7</v>
      </c>
      <c r="B1816" s="3">
        <v>-1.4200000000000001E-22</v>
      </c>
      <c r="D1816">
        <v>381.9</v>
      </c>
      <c r="E1816" s="3">
        <v>5.0923999999999999E-23</v>
      </c>
    </row>
    <row r="1817" spans="1:5">
      <c r="A1817">
        <v>381.8</v>
      </c>
      <c r="B1817" s="3">
        <v>-1.469E-23</v>
      </c>
      <c r="D1817">
        <v>382</v>
      </c>
      <c r="E1817" s="3">
        <v>4.9650199999999996E-22</v>
      </c>
    </row>
    <row r="1818" spans="1:5">
      <c r="A1818">
        <v>381.9</v>
      </c>
      <c r="B1818" s="3">
        <v>3.0357999999999999E-22</v>
      </c>
      <c r="D1818">
        <v>382.1</v>
      </c>
      <c r="E1818" s="3">
        <v>-1.273E-23</v>
      </c>
    </row>
    <row r="1819" spans="1:5">
      <c r="A1819">
        <v>382</v>
      </c>
      <c r="B1819" s="3">
        <v>3.6724E-22</v>
      </c>
      <c r="D1819">
        <v>382.2</v>
      </c>
      <c r="E1819" s="3">
        <v>1.14578E-22</v>
      </c>
    </row>
    <row r="1820" spans="1:5">
      <c r="A1820">
        <v>382.1</v>
      </c>
      <c r="B1820" s="3">
        <v>-1.469E-23</v>
      </c>
      <c r="D1820">
        <v>382.3</v>
      </c>
      <c r="E1820" s="3">
        <v>1.14578E-22</v>
      </c>
    </row>
    <row r="1821" spans="1:5">
      <c r="A1821">
        <v>382.2</v>
      </c>
      <c r="B1821" s="3">
        <v>3.0357999999999999E-22</v>
      </c>
      <c r="D1821">
        <v>382.4</v>
      </c>
      <c r="E1821" s="3">
        <v>-2.0369200000000001E-22</v>
      </c>
    </row>
    <row r="1822" spans="1:5">
      <c r="A1822">
        <v>382.3</v>
      </c>
      <c r="B1822" s="3">
        <v>4.8969999999999998E-23</v>
      </c>
      <c r="D1822">
        <v>382.5</v>
      </c>
      <c r="E1822" s="3">
        <v>-5.2196199999999999E-22</v>
      </c>
    </row>
    <row r="1823" spans="1:5">
      <c r="A1823">
        <v>382.4</v>
      </c>
      <c r="B1823" s="3">
        <v>4.9454399999999995E-22</v>
      </c>
      <c r="D1823">
        <v>382.6</v>
      </c>
      <c r="E1823" s="3">
        <v>-1.4003800000000001E-22</v>
      </c>
    </row>
    <row r="1824" spans="1:5">
      <c r="A1824">
        <v>382.5</v>
      </c>
      <c r="B1824" s="3">
        <v>-2.6930000000000002E-22</v>
      </c>
      <c r="D1824">
        <v>382.7</v>
      </c>
      <c r="E1824" s="3">
        <v>-7.6383900000000001E-23</v>
      </c>
    </row>
    <row r="1825" spans="1:5">
      <c r="A1825">
        <v>382.6</v>
      </c>
      <c r="B1825" s="3">
        <v>-7.8340000000000002E-23</v>
      </c>
      <c r="D1825">
        <v>382.8</v>
      </c>
      <c r="E1825" s="3">
        <v>3.0553999999999999E-22</v>
      </c>
    </row>
    <row r="1826" spans="1:5">
      <c r="A1826">
        <v>382.7</v>
      </c>
      <c r="B1826" s="3">
        <v>-1.469E-23</v>
      </c>
      <c r="D1826">
        <v>382.9</v>
      </c>
      <c r="E1826" s="3">
        <v>-1.273E-23</v>
      </c>
    </row>
    <row r="1827" spans="1:5">
      <c r="A1827">
        <v>382.8</v>
      </c>
      <c r="B1827" s="3">
        <v>1.7627E-22</v>
      </c>
      <c r="D1827">
        <v>383</v>
      </c>
      <c r="E1827" s="3">
        <v>-7.6383900000000001E-23</v>
      </c>
    </row>
    <row r="1828" spans="1:5">
      <c r="A1828">
        <v>382.9</v>
      </c>
      <c r="B1828" s="3">
        <v>2.3993000000000001E-22</v>
      </c>
      <c r="D1828">
        <v>383.1</v>
      </c>
      <c r="E1828" s="3">
        <v>-5.2196199999999999E-22</v>
      </c>
    </row>
    <row r="1829" spans="1:5">
      <c r="A1829">
        <v>383</v>
      </c>
      <c r="B1829" s="3">
        <v>3.0357999999999999E-22</v>
      </c>
      <c r="D1829">
        <v>383.2</v>
      </c>
      <c r="E1829" s="3">
        <v>-3.94654E-22</v>
      </c>
    </row>
    <row r="1830" spans="1:5">
      <c r="A1830">
        <v>383.1</v>
      </c>
      <c r="B1830" s="3">
        <v>-3.3295999999999998E-22</v>
      </c>
      <c r="D1830">
        <v>383.3</v>
      </c>
      <c r="E1830" s="3">
        <v>-2.67346E-22</v>
      </c>
    </row>
    <row r="1831" spans="1:5">
      <c r="A1831">
        <v>383.2</v>
      </c>
      <c r="B1831" s="3">
        <v>-1.4200000000000001E-22</v>
      </c>
      <c r="D1831">
        <v>383.4</v>
      </c>
      <c r="E1831" s="3">
        <v>-3.3099999999999998E-22</v>
      </c>
    </row>
    <row r="1832" spans="1:5">
      <c r="A1832">
        <v>383.3</v>
      </c>
      <c r="B1832" s="3">
        <v>-1.469E-23</v>
      </c>
      <c r="D1832">
        <v>383.5</v>
      </c>
      <c r="E1832" s="3">
        <v>2.4188600000000002E-22</v>
      </c>
    </row>
    <row r="1833" spans="1:5">
      <c r="A1833">
        <v>383.4</v>
      </c>
      <c r="B1833" s="3">
        <v>-7.8340000000000002E-23</v>
      </c>
      <c r="D1833">
        <v>383.6</v>
      </c>
      <c r="E1833" s="3">
        <v>1.14578E-22</v>
      </c>
    </row>
    <row r="1834" spans="1:5">
      <c r="A1834">
        <v>383.5</v>
      </c>
      <c r="B1834" s="3">
        <v>2.3993000000000001E-22</v>
      </c>
      <c r="D1834">
        <v>383.7</v>
      </c>
      <c r="E1834" s="3">
        <v>-7.6383900000000001E-23</v>
      </c>
    </row>
    <row r="1835" spans="1:5">
      <c r="A1835">
        <v>383.6</v>
      </c>
      <c r="B1835" s="3">
        <v>4.8969999999999998E-23</v>
      </c>
      <c r="D1835">
        <v>383.8</v>
      </c>
      <c r="E1835" s="3">
        <v>-7.6383900000000001E-23</v>
      </c>
    </row>
    <row r="1836" spans="1:5">
      <c r="A1836">
        <v>383.7</v>
      </c>
      <c r="B1836" s="3">
        <v>-1.469E-23</v>
      </c>
      <c r="D1836">
        <v>383.9</v>
      </c>
      <c r="E1836" s="3">
        <v>-4.5830800000000002E-22</v>
      </c>
    </row>
    <row r="1837" spans="1:5">
      <c r="A1837">
        <v>383.8</v>
      </c>
      <c r="B1837" s="3">
        <v>4.8969999999999998E-23</v>
      </c>
      <c r="D1837">
        <v>384</v>
      </c>
      <c r="E1837" s="3">
        <v>-2.67346E-22</v>
      </c>
    </row>
    <row r="1838" spans="1:5">
      <c r="A1838">
        <v>383.9</v>
      </c>
      <c r="B1838" s="3">
        <v>-2.0564999999999999E-22</v>
      </c>
      <c r="D1838">
        <v>384.1</v>
      </c>
      <c r="E1838" s="3">
        <v>-7.6383900000000001E-23</v>
      </c>
    </row>
    <row r="1839" spans="1:5">
      <c r="A1839">
        <v>384</v>
      </c>
      <c r="B1839" s="3">
        <v>-7.8340000000000002E-23</v>
      </c>
      <c r="D1839">
        <v>384.2</v>
      </c>
      <c r="E1839" s="3">
        <v>5.0923999999999999E-23</v>
      </c>
    </row>
    <row r="1840" spans="1:5">
      <c r="A1840">
        <v>384.1</v>
      </c>
      <c r="B1840" s="3">
        <v>1.1261999999999999E-22</v>
      </c>
      <c r="D1840">
        <v>384.3</v>
      </c>
      <c r="E1840" s="3">
        <v>1.14578E-22</v>
      </c>
    </row>
    <row r="1841" spans="1:5">
      <c r="A1841">
        <v>384.2</v>
      </c>
      <c r="B1841" s="3">
        <v>4.8969999999999998E-23</v>
      </c>
      <c r="D1841">
        <v>384.4</v>
      </c>
      <c r="E1841" s="3">
        <v>-1.4003800000000001E-22</v>
      </c>
    </row>
    <row r="1842" spans="1:5">
      <c r="A1842">
        <v>384.3</v>
      </c>
      <c r="B1842" s="3">
        <v>4.3088999999999998E-22</v>
      </c>
      <c r="D1842">
        <v>384.5</v>
      </c>
      <c r="E1842" s="3">
        <v>2.4188600000000002E-22</v>
      </c>
    </row>
    <row r="1843" spans="1:5">
      <c r="A1843">
        <v>384.4</v>
      </c>
      <c r="B1843" s="3">
        <v>-1.469E-23</v>
      </c>
      <c r="D1843">
        <v>384.6</v>
      </c>
      <c r="E1843" s="3">
        <v>-1.273E-23</v>
      </c>
    </row>
    <row r="1844" spans="1:5">
      <c r="A1844">
        <v>384.5</v>
      </c>
      <c r="B1844" s="3">
        <v>1.7627E-22</v>
      </c>
      <c r="D1844">
        <v>384.7</v>
      </c>
      <c r="E1844" s="3">
        <v>1.78232E-22</v>
      </c>
    </row>
    <row r="1845" spans="1:5">
      <c r="A1845">
        <v>384.6</v>
      </c>
      <c r="B1845" s="3">
        <v>-1.469E-23</v>
      </c>
      <c r="D1845">
        <v>384.8</v>
      </c>
      <c r="E1845" s="3">
        <v>-1.273E-23</v>
      </c>
    </row>
    <row r="1846" spans="1:5">
      <c r="A1846">
        <v>384.7</v>
      </c>
      <c r="B1846" s="3">
        <v>4.8969999999999998E-23</v>
      </c>
      <c r="D1846">
        <v>384.9</v>
      </c>
      <c r="E1846" s="3">
        <v>-7.6383900000000001E-23</v>
      </c>
    </row>
    <row r="1847" spans="1:5">
      <c r="A1847">
        <v>384.8</v>
      </c>
      <c r="B1847" s="3">
        <v>2.3993000000000001E-22</v>
      </c>
      <c r="D1847">
        <v>385</v>
      </c>
      <c r="E1847" s="3">
        <v>-7.6383900000000001E-23</v>
      </c>
    </row>
    <row r="1848" spans="1:5">
      <c r="A1848">
        <v>384.9</v>
      </c>
      <c r="B1848" s="3">
        <v>-1.469E-23</v>
      </c>
      <c r="D1848">
        <v>385.1</v>
      </c>
      <c r="E1848" s="3">
        <v>-7.1292400000000001E-22</v>
      </c>
    </row>
    <row r="1849" spans="1:5">
      <c r="A1849">
        <v>385</v>
      </c>
      <c r="B1849" s="3">
        <v>1.1261999999999999E-22</v>
      </c>
      <c r="D1849">
        <v>385.2</v>
      </c>
      <c r="E1849" s="3">
        <v>2.4188600000000002E-22</v>
      </c>
    </row>
    <row r="1850" spans="1:5">
      <c r="A1850">
        <v>385.1</v>
      </c>
      <c r="B1850" s="3">
        <v>-3.3295999999999998E-22</v>
      </c>
      <c r="D1850">
        <v>385.3</v>
      </c>
      <c r="E1850" s="3">
        <v>5.0923999999999999E-23</v>
      </c>
    </row>
    <row r="1851" spans="1:5">
      <c r="A1851">
        <v>385.2</v>
      </c>
      <c r="B1851" s="3">
        <v>1.1261999999999999E-22</v>
      </c>
      <c r="D1851">
        <v>385.4</v>
      </c>
      <c r="E1851" s="3">
        <v>1.78232E-22</v>
      </c>
    </row>
    <row r="1852" spans="1:5">
      <c r="A1852">
        <v>385.3</v>
      </c>
      <c r="B1852" s="3">
        <v>1.1261999999999999E-22</v>
      </c>
      <c r="D1852">
        <v>385.5</v>
      </c>
      <c r="E1852" s="3">
        <v>-7.6383900000000001E-23</v>
      </c>
    </row>
    <row r="1853" spans="1:5">
      <c r="A1853">
        <v>385.4</v>
      </c>
      <c r="B1853" s="3">
        <v>3.0357999999999999E-22</v>
      </c>
      <c r="D1853">
        <v>385.6</v>
      </c>
      <c r="E1853" s="3">
        <v>5.0923999999999999E-23</v>
      </c>
    </row>
    <row r="1854" spans="1:5">
      <c r="A1854">
        <v>385.5</v>
      </c>
      <c r="B1854" s="3">
        <v>4.9454399999999995E-22</v>
      </c>
      <c r="D1854">
        <v>385.7</v>
      </c>
      <c r="E1854" s="3">
        <v>1.78232E-22</v>
      </c>
    </row>
    <row r="1855" spans="1:5">
      <c r="A1855">
        <v>385.6</v>
      </c>
      <c r="B1855" s="3">
        <v>1.1261999999999999E-22</v>
      </c>
      <c r="D1855">
        <v>385.8</v>
      </c>
      <c r="E1855" s="3">
        <v>-7.6383900000000001E-23</v>
      </c>
    </row>
    <row r="1856" spans="1:5">
      <c r="A1856">
        <v>385.7</v>
      </c>
      <c r="B1856" s="3">
        <v>1.1261999999999999E-22</v>
      </c>
      <c r="D1856">
        <v>385.9</v>
      </c>
      <c r="E1856" s="3">
        <v>1.78232E-22</v>
      </c>
    </row>
    <row r="1857" spans="1:5">
      <c r="A1857">
        <v>385.8</v>
      </c>
      <c r="B1857" s="3">
        <v>1.1261999999999999E-22</v>
      </c>
      <c r="D1857">
        <v>386</v>
      </c>
      <c r="E1857" s="3">
        <v>-7.6383900000000001E-23</v>
      </c>
    </row>
    <row r="1858" spans="1:5">
      <c r="A1858">
        <v>385.9</v>
      </c>
      <c r="B1858" s="3">
        <v>4.8969999999999998E-23</v>
      </c>
      <c r="D1858">
        <v>386.1</v>
      </c>
      <c r="E1858" s="3">
        <v>-1.273E-23</v>
      </c>
    </row>
    <row r="1859" spans="1:5">
      <c r="A1859">
        <v>386</v>
      </c>
      <c r="B1859" s="3">
        <v>2.3993000000000001E-22</v>
      </c>
      <c r="D1859">
        <v>386.2</v>
      </c>
      <c r="E1859" s="3">
        <v>1.78232E-22</v>
      </c>
    </row>
    <row r="1860" spans="1:5">
      <c r="A1860">
        <v>386.1</v>
      </c>
      <c r="B1860" s="3">
        <v>3.6724E-22</v>
      </c>
      <c r="D1860">
        <v>386.3</v>
      </c>
      <c r="E1860" s="3">
        <v>-2.0369200000000001E-22</v>
      </c>
    </row>
    <row r="1861" spans="1:5">
      <c r="A1861">
        <v>386.2</v>
      </c>
      <c r="B1861" s="3">
        <v>1.7627E-22</v>
      </c>
      <c r="D1861">
        <v>386.4</v>
      </c>
      <c r="E1861" s="3">
        <v>-1.4003800000000001E-22</v>
      </c>
    </row>
    <row r="1862" spans="1:5">
      <c r="A1862">
        <v>386.3</v>
      </c>
      <c r="B1862" s="3">
        <v>-1.4200000000000001E-22</v>
      </c>
      <c r="D1862">
        <v>386.5</v>
      </c>
      <c r="E1862" s="3">
        <v>-2.67346E-22</v>
      </c>
    </row>
    <row r="1863" spans="1:5">
      <c r="A1863">
        <v>386.4</v>
      </c>
      <c r="B1863" s="3">
        <v>-2.6930000000000002E-22</v>
      </c>
      <c r="D1863">
        <v>386.6</v>
      </c>
      <c r="E1863" s="3">
        <v>5.0923999999999999E-23</v>
      </c>
    </row>
    <row r="1864" spans="1:5">
      <c r="A1864">
        <v>386.5</v>
      </c>
      <c r="B1864" s="3">
        <v>1.7627E-22</v>
      </c>
      <c r="D1864">
        <v>386.7</v>
      </c>
      <c r="E1864" s="3">
        <v>1.14578E-22</v>
      </c>
    </row>
    <row r="1865" spans="1:5">
      <c r="A1865">
        <v>386.6</v>
      </c>
      <c r="B1865" s="3">
        <v>5.5819800000000002E-22</v>
      </c>
      <c r="D1865">
        <v>386.8</v>
      </c>
      <c r="E1865" s="3">
        <v>-7.6383900000000001E-23</v>
      </c>
    </row>
    <row r="1866" spans="1:5">
      <c r="A1866">
        <v>386.7</v>
      </c>
      <c r="B1866" s="3">
        <v>4.8969999999999998E-23</v>
      </c>
      <c r="D1866">
        <v>386.9</v>
      </c>
      <c r="E1866" s="3">
        <v>-7.6383900000000001E-23</v>
      </c>
    </row>
    <row r="1867" spans="1:5">
      <c r="A1867">
        <v>386.8</v>
      </c>
      <c r="B1867" s="3">
        <v>-2.6930000000000002E-22</v>
      </c>
      <c r="D1867">
        <v>387</v>
      </c>
      <c r="E1867" s="3">
        <v>5.0923999999999999E-23</v>
      </c>
    </row>
    <row r="1868" spans="1:5">
      <c r="A1868">
        <v>386.9</v>
      </c>
      <c r="B1868" s="3">
        <v>1.7627E-22</v>
      </c>
      <c r="D1868">
        <v>387.1</v>
      </c>
      <c r="E1868" s="3">
        <v>-2.67346E-22</v>
      </c>
    </row>
    <row r="1869" spans="1:5">
      <c r="A1869">
        <v>387</v>
      </c>
      <c r="B1869" s="3">
        <v>1.7627E-22</v>
      </c>
      <c r="D1869">
        <v>387.2</v>
      </c>
      <c r="E1869" s="3">
        <v>-3.3099999999999998E-22</v>
      </c>
    </row>
    <row r="1870" spans="1:5">
      <c r="A1870">
        <v>387.1</v>
      </c>
      <c r="B1870" s="3">
        <v>-1.4200000000000001E-22</v>
      </c>
      <c r="D1870">
        <v>387.3</v>
      </c>
      <c r="E1870" s="3">
        <v>-1.273E-23</v>
      </c>
    </row>
    <row r="1871" spans="1:5">
      <c r="A1871">
        <v>387.2</v>
      </c>
      <c r="B1871" s="3">
        <v>-7.8340000000000002E-23</v>
      </c>
      <c r="D1871">
        <v>387.4</v>
      </c>
      <c r="E1871" s="3">
        <v>-2.0369200000000001E-22</v>
      </c>
    </row>
    <row r="1872" spans="1:5">
      <c r="A1872">
        <v>387.3</v>
      </c>
      <c r="B1872" s="3">
        <v>4.8969999999999998E-23</v>
      </c>
      <c r="D1872">
        <v>387.5</v>
      </c>
      <c r="E1872" s="3">
        <v>-2.0369200000000001E-22</v>
      </c>
    </row>
    <row r="1873" spans="1:5">
      <c r="A1873">
        <v>387.4</v>
      </c>
      <c r="B1873" s="3">
        <v>4.8969999999999998E-23</v>
      </c>
      <c r="D1873">
        <v>387.6</v>
      </c>
      <c r="E1873" s="3">
        <v>-7.6383900000000001E-23</v>
      </c>
    </row>
    <row r="1874" spans="1:5">
      <c r="A1874">
        <v>387.5</v>
      </c>
      <c r="B1874" s="3">
        <v>-3.9661000000000001E-22</v>
      </c>
      <c r="D1874">
        <v>387.7</v>
      </c>
      <c r="E1874" s="3">
        <v>-3.3099999999999998E-22</v>
      </c>
    </row>
    <row r="1875" spans="1:5">
      <c r="A1875">
        <v>387.6</v>
      </c>
      <c r="B1875" s="3">
        <v>3.6724E-22</v>
      </c>
      <c r="D1875">
        <v>387.8</v>
      </c>
      <c r="E1875" s="3">
        <v>-1.4003800000000001E-22</v>
      </c>
    </row>
    <row r="1876" spans="1:5">
      <c r="A1876">
        <v>387.7</v>
      </c>
      <c r="B1876" s="3">
        <v>3.0357999999999999E-22</v>
      </c>
      <c r="D1876">
        <v>387.9</v>
      </c>
      <c r="E1876" s="3">
        <v>-2.0369200000000001E-22</v>
      </c>
    </row>
    <row r="1877" spans="1:5">
      <c r="A1877">
        <v>387.8</v>
      </c>
      <c r="B1877" s="3">
        <v>4.9454399999999995E-22</v>
      </c>
      <c r="D1877">
        <v>388</v>
      </c>
      <c r="E1877" s="3">
        <v>-1.4003800000000001E-22</v>
      </c>
    </row>
    <row r="1878" spans="1:5">
      <c r="A1878">
        <v>387.9</v>
      </c>
      <c r="B1878" s="3">
        <v>2.3993000000000001E-22</v>
      </c>
      <c r="D1878">
        <v>388.1</v>
      </c>
      <c r="E1878" s="3">
        <v>-7.6383900000000001E-23</v>
      </c>
    </row>
    <row r="1879" spans="1:5">
      <c r="A1879">
        <v>388</v>
      </c>
      <c r="B1879" s="3">
        <v>-1.4200000000000001E-22</v>
      </c>
      <c r="D1879">
        <v>388.2</v>
      </c>
      <c r="E1879" s="3">
        <v>1.78232E-22</v>
      </c>
    </row>
    <row r="1880" spans="1:5">
      <c r="A1880">
        <v>388.1</v>
      </c>
      <c r="B1880" s="3">
        <v>2.3993000000000001E-22</v>
      </c>
      <c r="D1880">
        <v>388.3</v>
      </c>
      <c r="E1880" s="3">
        <v>1.14578E-22</v>
      </c>
    </row>
    <row r="1881" spans="1:5">
      <c r="A1881">
        <v>388.2</v>
      </c>
      <c r="B1881" s="3">
        <v>2.3993000000000001E-22</v>
      </c>
      <c r="D1881">
        <v>388.4</v>
      </c>
      <c r="E1881" s="3">
        <v>1.78232E-22</v>
      </c>
    </row>
    <row r="1882" spans="1:5">
      <c r="A1882">
        <v>388.3</v>
      </c>
      <c r="B1882" s="3">
        <v>1.7627E-22</v>
      </c>
      <c r="D1882">
        <v>388.5</v>
      </c>
      <c r="E1882" s="3">
        <v>5.0923999999999999E-23</v>
      </c>
    </row>
    <row r="1883" spans="1:5">
      <c r="A1883">
        <v>388.4</v>
      </c>
      <c r="B1883" s="3">
        <v>-1.469E-23</v>
      </c>
      <c r="D1883">
        <v>388.6</v>
      </c>
      <c r="E1883" s="3">
        <v>-1.273E-23</v>
      </c>
    </row>
    <row r="1884" spans="1:5">
      <c r="A1884">
        <v>388.5</v>
      </c>
      <c r="B1884" s="3">
        <v>3.6724E-22</v>
      </c>
      <c r="D1884">
        <v>388.7</v>
      </c>
      <c r="E1884" s="3">
        <v>-1.273E-23</v>
      </c>
    </row>
    <row r="1885" spans="1:5">
      <c r="A1885">
        <v>388.6</v>
      </c>
      <c r="B1885" s="3">
        <v>-1.469E-23</v>
      </c>
      <c r="D1885">
        <v>388.8</v>
      </c>
      <c r="E1885" s="3">
        <v>5.0923999999999999E-23</v>
      </c>
    </row>
    <row r="1886" spans="1:5">
      <c r="A1886">
        <v>388.7</v>
      </c>
      <c r="B1886" s="3">
        <v>2.3993000000000001E-22</v>
      </c>
      <c r="D1886">
        <v>388.9</v>
      </c>
      <c r="E1886" s="3">
        <v>-1.273E-23</v>
      </c>
    </row>
    <row r="1887" spans="1:5">
      <c r="A1887">
        <v>388.8</v>
      </c>
      <c r="B1887" s="3">
        <v>4.8969999999999998E-23</v>
      </c>
      <c r="D1887">
        <v>389</v>
      </c>
      <c r="E1887" s="3">
        <v>-3.3099999999999998E-22</v>
      </c>
    </row>
    <row r="1888" spans="1:5">
      <c r="A1888">
        <v>388.9</v>
      </c>
      <c r="B1888" s="3">
        <v>-1.469E-23</v>
      </c>
      <c r="D1888">
        <v>389.1</v>
      </c>
      <c r="E1888" s="3">
        <v>-2.67346E-22</v>
      </c>
    </row>
    <row r="1889" spans="1:5">
      <c r="A1889">
        <v>389</v>
      </c>
      <c r="B1889" s="3">
        <v>-1.469E-23</v>
      </c>
      <c r="D1889">
        <v>389.2</v>
      </c>
      <c r="E1889" s="3">
        <v>1.14578E-22</v>
      </c>
    </row>
    <row r="1890" spans="1:5">
      <c r="A1890">
        <v>389.1</v>
      </c>
      <c r="B1890" s="3">
        <v>-1.469E-23</v>
      </c>
      <c r="D1890">
        <v>389.3</v>
      </c>
      <c r="E1890" s="3">
        <v>-3.94654E-22</v>
      </c>
    </row>
    <row r="1891" spans="1:5">
      <c r="A1891">
        <v>389.2</v>
      </c>
      <c r="B1891" s="3">
        <v>-1.469E-23</v>
      </c>
      <c r="D1891">
        <v>389.4</v>
      </c>
      <c r="E1891" s="3">
        <v>5.0923999999999999E-23</v>
      </c>
    </row>
    <row r="1892" spans="1:5">
      <c r="A1892">
        <v>389.3</v>
      </c>
      <c r="B1892" s="3">
        <v>1.1261999999999999E-22</v>
      </c>
      <c r="D1892">
        <v>389.5</v>
      </c>
      <c r="E1892" s="3">
        <v>-1.273E-23</v>
      </c>
    </row>
    <row r="1893" spans="1:5">
      <c r="A1893">
        <v>389.4</v>
      </c>
      <c r="B1893" s="3">
        <v>-7.8340000000000002E-23</v>
      </c>
      <c r="D1893">
        <v>389.6</v>
      </c>
      <c r="E1893" s="3">
        <v>1.78232E-22</v>
      </c>
    </row>
    <row r="1894" spans="1:5">
      <c r="A1894">
        <v>389.5</v>
      </c>
      <c r="B1894" s="3">
        <v>2.3993000000000001E-22</v>
      </c>
      <c r="D1894">
        <v>389.7</v>
      </c>
      <c r="E1894" s="3">
        <v>2.4188600000000002E-22</v>
      </c>
    </row>
    <row r="1895" spans="1:5">
      <c r="A1895">
        <v>389.6</v>
      </c>
      <c r="B1895" s="3">
        <v>4.3088999999999998E-22</v>
      </c>
      <c r="D1895">
        <v>389.8</v>
      </c>
      <c r="E1895" s="3">
        <v>1.14578E-22</v>
      </c>
    </row>
    <row r="1896" spans="1:5">
      <c r="A1896">
        <v>389.7</v>
      </c>
      <c r="B1896" s="3">
        <v>1.7627E-22</v>
      </c>
      <c r="D1896">
        <v>389.9</v>
      </c>
      <c r="E1896" s="3">
        <v>1.14578E-22</v>
      </c>
    </row>
    <row r="1897" spans="1:5">
      <c r="A1897">
        <v>389.8</v>
      </c>
      <c r="B1897" s="3">
        <v>3.6724E-22</v>
      </c>
      <c r="D1897">
        <v>390</v>
      </c>
      <c r="E1897" s="3">
        <v>5.0923999999999999E-23</v>
      </c>
    </row>
    <row r="1898" spans="1:5">
      <c r="A1898">
        <v>389.9</v>
      </c>
      <c r="B1898" s="3">
        <v>2.3993000000000001E-22</v>
      </c>
      <c r="D1898">
        <v>390.1</v>
      </c>
      <c r="E1898" s="3">
        <v>-2.0369200000000001E-22</v>
      </c>
    </row>
    <row r="1899" spans="1:5">
      <c r="A1899">
        <v>390</v>
      </c>
      <c r="B1899" s="3">
        <v>3.0357999999999999E-22</v>
      </c>
      <c r="D1899">
        <v>390.2</v>
      </c>
      <c r="E1899" s="3">
        <v>-2.0369200000000001E-22</v>
      </c>
    </row>
    <row r="1900" spans="1:5">
      <c r="A1900">
        <v>390.1</v>
      </c>
      <c r="B1900" s="3">
        <v>-1.4200000000000001E-22</v>
      </c>
      <c r="D1900">
        <v>390.3</v>
      </c>
      <c r="E1900" s="3">
        <v>5.0923999999999999E-23</v>
      </c>
    </row>
    <row r="1901" spans="1:5">
      <c r="A1901">
        <v>390.2</v>
      </c>
      <c r="B1901" s="3">
        <v>4.8969999999999998E-23</v>
      </c>
      <c r="D1901">
        <v>390.4</v>
      </c>
      <c r="E1901" s="3">
        <v>-3.94654E-22</v>
      </c>
    </row>
    <row r="1902" spans="1:5">
      <c r="A1902">
        <v>390.3</v>
      </c>
      <c r="B1902" s="3">
        <v>4.8969999999999998E-23</v>
      </c>
      <c r="D1902">
        <v>390.5</v>
      </c>
      <c r="E1902" s="3">
        <v>-1.273E-23</v>
      </c>
    </row>
    <row r="1903" spans="1:5">
      <c r="A1903">
        <v>390.4</v>
      </c>
      <c r="B1903" s="3">
        <v>-7.8340000000000002E-23</v>
      </c>
      <c r="D1903">
        <v>390.6</v>
      </c>
      <c r="E1903" s="3">
        <v>1.14578E-22</v>
      </c>
    </row>
    <row r="1904" spans="1:5">
      <c r="A1904">
        <v>390.5</v>
      </c>
      <c r="B1904" s="3">
        <v>1.1261999999999999E-22</v>
      </c>
      <c r="D1904">
        <v>390.7</v>
      </c>
      <c r="E1904" s="3">
        <v>-2.0369200000000001E-22</v>
      </c>
    </row>
    <row r="1905" spans="1:5">
      <c r="A1905">
        <v>390.6</v>
      </c>
      <c r="B1905" s="3">
        <v>1.1261999999999999E-22</v>
      </c>
      <c r="D1905">
        <v>390.8</v>
      </c>
      <c r="E1905" s="3">
        <v>-1.4003800000000001E-22</v>
      </c>
    </row>
    <row r="1906" spans="1:5">
      <c r="A1906">
        <v>390.7</v>
      </c>
      <c r="B1906" s="3">
        <v>-1.4200000000000001E-22</v>
      </c>
      <c r="D1906">
        <v>390.9</v>
      </c>
      <c r="E1906" s="3">
        <v>-1.273E-23</v>
      </c>
    </row>
    <row r="1907" spans="1:5">
      <c r="A1907">
        <v>390.8</v>
      </c>
      <c r="B1907" s="3">
        <v>-7.8340000000000002E-23</v>
      </c>
      <c r="D1907">
        <v>391</v>
      </c>
      <c r="E1907" s="3">
        <v>-1.273E-23</v>
      </c>
    </row>
    <row r="1908" spans="1:5">
      <c r="A1908">
        <v>390.9</v>
      </c>
      <c r="B1908" s="3">
        <v>4.8969999999999998E-23</v>
      </c>
      <c r="D1908">
        <v>391.1</v>
      </c>
      <c r="E1908" s="3">
        <v>-1.4003800000000001E-22</v>
      </c>
    </row>
    <row r="1909" spans="1:5">
      <c r="A1909">
        <v>391</v>
      </c>
      <c r="B1909" s="3">
        <v>-7.8340000000000002E-23</v>
      </c>
      <c r="D1909">
        <v>391.2</v>
      </c>
      <c r="E1909" s="3">
        <v>1.78232E-22</v>
      </c>
    </row>
    <row r="1910" spans="1:5">
      <c r="A1910">
        <v>391.1</v>
      </c>
      <c r="B1910" s="3">
        <v>1.7627E-22</v>
      </c>
      <c r="D1910">
        <v>391.3</v>
      </c>
      <c r="E1910" s="3">
        <v>-3.3099999999999998E-22</v>
      </c>
    </row>
    <row r="1911" spans="1:5">
      <c r="A1911">
        <v>391.2</v>
      </c>
      <c r="B1911" s="3">
        <v>1.1261999999999999E-22</v>
      </c>
      <c r="D1911">
        <v>391.4</v>
      </c>
      <c r="E1911" s="3">
        <v>5.0923999999999999E-23</v>
      </c>
    </row>
    <row r="1912" spans="1:5">
      <c r="A1912">
        <v>391.3</v>
      </c>
      <c r="B1912" s="3">
        <v>-1.469E-23</v>
      </c>
      <c r="D1912">
        <v>391.5</v>
      </c>
      <c r="E1912" s="3">
        <v>1.14578E-22</v>
      </c>
    </row>
    <row r="1913" spans="1:5">
      <c r="A1913">
        <v>391.4</v>
      </c>
      <c r="B1913" s="3">
        <v>-1.469E-23</v>
      </c>
      <c r="D1913">
        <v>391.6</v>
      </c>
      <c r="E1913" s="3">
        <v>-4.5830800000000002E-22</v>
      </c>
    </row>
    <row r="1914" spans="1:5">
      <c r="A1914">
        <v>391.5</v>
      </c>
      <c r="B1914" s="3">
        <v>-1.4200000000000001E-22</v>
      </c>
      <c r="D1914">
        <v>391.7</v>
      </c>
      <c r="E1914" s="3">
        <v>-7.6383900000000001E-23</v>
      </c>
    </row>
    <row r="1915" spans="1:5">
      <c r="A1915">
        <v>391.6</v>
      </c>
      <c r="B1915" s="3">
        <v>1.1261999999999999E-22</v>
      </c>
      <c r="D1915">
        <v>391.8</v>
      </c>
      <c r="E1915" s="3">
        <v>-2.0369200000000001E-22</v>
      </c>
    </row>
    <row r="1916" spans="1:5">
      <c r="A1916">
        <v>391.7</v>
      </c>
      <c r="B1916" s="3">
        <v>-1.4200000000000001E-22</v>
      </c>
      <c r="D1916">
        <v>391.9</v>
      </c>
      <c r="E1916" s="3">
        <v>5.0923999999999999E-23</v>
      </c>
    </row>
    <row r="1917" spans="1:5">
      <c r="A1917">
        <v>391.8</v>
      </c>
      <c r="B1917" s="3">
        <v>3.0357999999999999E-22</v>
      </c>
      <c r="D1917">
        <v>392</v>
      </c>
      <c r="E1917" s="3">
        <v>1.14578E-22</v>
      </c>
    </row>
    <row r="1918" spans="1:5">
      <c r="A1918">
        <v>391.9</v>
      </c>
      <c r="B1918" s="3">
        <v>-1.469E-23</v>
      </c>
      <c r="D1918">
        <v>392.1</v>
      </c>
      <c r="E1918" s="3">
        <v>-1.4003800000000001E-22</v>
      </c>
    </row>
    <row r="1919" spans="1:5">
      <c r="A1919">
        <v>392</v>
      </c>
      <c r="B1919" s="3">
        <v>1.1261999999999999E-22</v>
      </c>
      <c r="D1919">
        <v>392.2</v>
      </c>
      <c r="E1919" s="3">
        <v>-1.4003800000000001E-22</v>
      </c>
    </row>
    <row r="1920" spans="1:5">
      <c r="A1920">
        <v>392.1</v>
      </c>
      <c r="B1920" s="3">
        <v>-2.0564999999999999E-22</v>
      </c>
      <c r="D1920">
        <v>392.3</v>
      </c>
      <c r="E1920" s="3">
        <v>2.4188600000000002E-22</v>
      </c>
    </row>
    <row r="1921" spans="1:5">
      <c r="A1921">
        <v>392.2</v>
      </c>
      <c r="B1921" s="3">
        <v>4.8969999999999998E-23</v>
      </c>
      <c r="D1921">
        <v>392.4</v>
      </c>
      <c r="E1921" s="3">
        <v>-1.273E-23</v>
      </c>
    </row>
    <row r="1922" spans="1:5">
      <c r="A1922">
        <v>392.3</v>
      </c>
      <c r="B1922" s="3">
        <v>4.9454399999999995E-22</v>
      </c>
      <c r="D1922">
        <v>392.5</v>
      </c>
      <c r="E1922" s="3">
        <v>-1.273E-23</v>
      </c>
    </row>
    <row r="1923" spans="1:5">
      <c r="A1923">
        <v>392.4</v>
      </c>
      <c r="B1923" s="3">
        <v>1.1261999999999999E-22</v>
      </c>
      <c r="D1923">
        <v>392.6</v>
      </c>
      <c r="E1923" s="3">
        <v>-5.8561599999999997E-22</v>
      </c>
    </row>
    <row r="1924" spans="1:5">
      <c r="A1924">
        <v>392.5</v>
      </c>
      <c r="B1924" s="3">
        <v>-1.469E-23</v>
      </c>
      <c r="D1924">
        <v>392.7</v>
      </c>
      <c r="E1924" s="3">
        <v>-3.3099999999999998E-22</v>
      </c>
    </row>
    <row r="1925" spans="1:5">
      <c r="A1925">
        <v>392.6</v>
      </c>
      <c r="B1925" s="3">
        <v>-3.9661000000000001E-22</v>
      </c>
      <c r="D1925">
        <v>392.8</v>
      </c>
      <c r="E1925" s="3">
        <v>-1.273E-23</v>
      </c>
    </row>
    <row r="1926" spans="1:5">
      <c r="A1926">
        <v>392.7</v>
      </c>
      <c r="B1926" s="3">
        <v>-1.469E-23</v>
      </c>
      <c r="D1926">
        <v>392.9</v>
      </c>
      <c r="E1926" s="3">
        <v>-1.4003800000000001E-22</v>
      </c>
    </row>
    <row r="1927" spans="1:5">
      <c r="A1927">
        <v>392.8</v>
      </c>
      <c r="B1927" s="3">
        <v>-1.469E-23</v>
      </c>
      <c r="D1927">
        <v>393</v>
      </c>
      <c r="E1927" s="3">
        <v>1.78232E-22</v>
      </c>
    </row>
    <row r="1928" spans="1:5">
      <c r="A1928">
        <v>392.9</v>
      </c>
      <c r="B1928" s="3">
        <v>-1.469E-23</v>
      </c>
      <c r="D1928">
        <v>393.1</v>
      </c>
      <c r="E1928" s="3">
        <v>-2.0369200000000001E-22</v>
      </c>
    </row>
    <row r="1929" spans="1:5">
      <c r="A1929">
        <v>393</v>
      </c>
      <c r="B1929" s="3">
        <v>1.7627E-22</v>
      </c>
      <c r="D1929">
        <v>393.2</v>
      </c>
      <c r="E1929" s="3">
        <v>-1.273E-23</v>
      </c>
    </row>
    <row r="1930" spans="1:5">
      <c r="A1930">
        <v>393.1</v>
      </c>
      <c r="B1930" s="3">
        <v>1.1261999999999999E-22</v>
      </c>
      <c r="D1930">
        <v>393.3</v>
      </c>
      <c r="E1930" s="3">
        <v>3.0553999999999999E-22</v>
      </c>
    </row>
    <row r="1931" spans="1:5">
      <c r="A1931">
        <v>393.2</v>
      </c>
      <c r="B1931" s="3">
        <v>1.1261999999999999E-22</v>
      </c>
      <c r="D1931">
        <v>393.4</v>
      </c>
      <c r="E1931" s="3">
        <v>1.14578E-22</v>
      </c>
    </row>
    <row r="1932" spans="1:5">
      <c r="A1932">
        <v>393.3</v>
      </c>
      <c r="B1932" s="3">
        <v>2.3993000000000001E-22</v>
      </c>
      <c r="D1932">
        <v>393.5</v>
      </c>
      <c r="E1932" s="3">
        <v>-1.4003800000000001E-22</v>
      </c>
    </row>
    <row r="1933" spans="1:5">
      <c r="A1933">
        <v>393.4</v>
      </c>
      <c r="B1933" s="3">
        <v>4.9454399999999995E-22</v>
      </c>
      <c r="D1933">
        <v>393.6</v>
      </c>
      <c r="E1933" s="3">
        <v>-1.4003800000000001E-22</v>
      </c>
    </row>
    <row r="1934" spans="1:5">
      <c r="A1934">
        <v>393.5</v>
      </c>
      <c r="B1934" s="3">
        <v>1.1261999999999999E-22</v>
      </c>
      <c r="D1934">
        <v>393.7</v>
      </c>
      <c r="E1934" s="3">
        <v>-1.4003800000000001E-22</v>
      </c>
    </row>
    <row r="1935" spans="1:5">
      <c r="A1935">
        <v>393.6</v>
      </c>
      <c r="B1935" s="3">
        <v>-1.469E-23</v>
      </c>
      <c r="D1935">
        <v>393.8</v>
      </c>
      <c r="E1935" s="3">
        <v>4.9650199999999996E-22</v>
      </c>
    </row>
    <row r="1936" spans="1:5">
      <c r="A1936">
        <v>393.7</v>
      </c>
      <c r="B1936" s="3">
        <v>-1.469E-23</v>
      </c>
      <c r="D1936">
        <v>393.9</v>
      </c>
      <c r="E1936" s="3">
        <v>-1.273E-23</v>
      </c>
    </row>
    <row r="1937" spans="1:5">
      <c r="A1937">
        <v>393.8</v>
      </c>
      <c r="B1937" s="3">
        <v>3.0357999999999999E-22</v>
      </c>
      <c r="D1937">
        <v>394</v>
      </c>
      <c r="E1937" s="3">
        <v>1.78232E-22</v>
      </c>
    </row>
    <row r="1938" spans="1:5">
      <c r="A1938">
        <v>393.9</v>
      </c>
      <c r="B1938" s="3">
        <v>1.7627E-22</v>
      </c>
      <c r="D1938">
        <v>394.1</v>
      </c>
      <c r="E1938" s="3">
        <v>5.0923999999999999E-23</v>
      </c>
    </row>
    <row r="1939" spans="1:5">
      <c r="A1939">
        <v>394</v>
      </c>
      <c r="B1939" s="3">
        <v>1.1261999999999999E-22</v>
      </c>
      <c r="D1939">
        <v>394.2</v>
      </c>
      <c r="E1939" s="3">
        <v>-1.4003800000000001E-22</v>
      </c>
    </row>
    <row r="1940" spans="1:5">
      <c r="A1940">
        <v>394.1</v>
      </c>
      <c r="B1940" s="3">
        <v>4.3088999999999998E-22</v>
      </c>
      <c r="D1940">
        <v>394.3</v>
      </c>
      <c r="E1940" s="3">
        <v>-7.6383900000000001E-23</v>
      </c>
    </row>
    <row r="1941" spans="1:5">
      <c r="A1941">
        <v>394.2</v>
      </c>
      <c r="B1941" s="3">
        <v>3.0357999999999999E-22</v>
      </c>
      <c r="D1941">
        <v>394.4</v>
      </c>
      <c r="E1941" s="3">
        <v>-1.4003800000000001E-22</v>
      </c>
    </row>
    <row r="1942" spans="1:5">
      <c r="A1942">
        <v>394.3</v>
      </c>
      <c r="B1942" s="3">
        <v>1.1261999999999999E-22</v>
      </c>
      <c r="D1942">
        <v>394.5</v>
      </c>
      <c r="E1942" s="3">
        <v>-2.0369200000000001E-22</v>
      </c>
    </row>
    <row r="1943" spans="1:5">
      <c r="A1943">
        <v>394.4</v>
      </c>
      <c r="B1943" s="3">
        <v>1.1261999999999999E-22</v>
      </c>
      <c r="D1943">
        <v>394.6</v>
      </c>
      <c r="E1943" s="3">
        <v>1.78232E-22</v>
      </c>
    </row>
    <row r="1944" spans="1:5">
      <c r="A1944">
        <v>394.5</v>
      </c>
      <c r="B1944" s="3">
        <v>-1.469E-23</v>
      </c>
      <c r="D1944">
        <v>394.7</v>
      </c>
      <c r="E1944" s="3">
        <v>-1.273E-23</v>
      </c>
    </row>
    <row r="1945" spans="1:5">
      <c r="A1945">
        <v>394.6</v>
      </c>
      <c r="B1945" s="3">
        <v>1.1261999999999999E-22</v>
      </c>
      <c r="D1945">
        <v>394.8</v>
      </c>
      <c r="E1945" s="3">
        <v>-1.4003800000000001E-22</v>
      </c>
    </row>
    <row r="1946" spans="1:5">
      <c r="A1946">
        <v>394.7</v>
      </c>
      <c r="B1946" s="3">
        <v>1.7627E-22</v>
      </c>
      <c r="D1946">
        <v>394.9</v>
      </c>
      <c r="E1946" s="3">
        <v>-7.6383900000000001E-23</v>
      </c>
    </row>
    <row r="1947" spans="1:5">
      <c r="A1947">
        <v>394.8</v>
      </c>
      <c r="B1947" s="3">
        <v>-7.8340000000000002E-23</v>
      </c>
      <c r="D1947">
        <v>395</v>
      </c>
      <c r="E1947" s="3">
        <v>-1.273E-23</v>
      </c>
    </row>
    <row r="1948" spans="1:5">
      <c r="A1948">
        <v>394.9</v>
      </c>
      <c r="B1948" s="3">
        <v>1.1261999999999999E-22</v>
      </c>
      <c r="D1948">
        <v>395.1</v>
      </c>
      <c r="E1948" s="3">
        <v>-1.273E-23</v>
      </c>
    </row>
    <row r="1949" spans="1:5">
      <c r="A1949">
        <v>395</v>
      </c>
      <c r="B1949" s="3">
        <v>1.1261999999999999E-22</v>
      </c>
      <c r="D1949">
        <v>395.2</v>
      </c>
      <c r="E1949" s="3">
        <v>-1.4003800000000001E-22</v>
      </c>
    </row>
    <row r="1950" spans="1:5">
      <c r="A1950">
        <v>395.1</v>
      </c>
      <c r="B1950" s="3">
        <v>4.8969999999999998E-23</v>
      </c>
      <c r="D1950">
        <v>395.3</v>
      </c>
      <c r="E1950" s="3">
        <v>-2.0369200000000001E-22</v>
      </c>
    </row>
    <row r="1951" spans="1:5">
      <c r="A1951">
        <v>395.2</v>
      </c>
      <c r="B1951" s="3">
        <v>-1.4200000000000001E-22</v>
      </c>
      <c r="D1951">
        <v>395.4</v>
      </c>
      <c r="E1951" s="3">
        <v>-2.67346E-22</v>
      </c>
    </row>
    <row r="1952" spans="1:5">
      <c r="A1952">
        <v>395.3</v>
      </c>
      <c r="B1952" s="3">
        <v>1.1261999999999999E-22</v>
      </c>
      <c r="D1952">
        <v>395.5</v>
      </c>
      <c r="E1952" s="3">
        <v>-7.6383900000000001E-23</v>
      </c>
    </row>
    <row r="1953" spans="1:5">
      <c r="A1953">
        <v>395.4</v>
      </c>
      <c r="B1953" s="3">
        <v>1.7627E-22</v>
      </c>
      <c r="D1953">
        <v>395.6</v>
      </c>
      <c r="E1953" s="3">
        <v>-1.4003800000000001E-22</v>
      </c>
    </row>
    <row r="1954" spans="1:5">
      <c r="A1954">
        <v>395.5</v>
      </c>
      <c r="B1954" s="3">
        <v>-7.8340000000000002E-23</v>
      </c>
      <c r="D1954">
        <v>395.7</v>
      </c>
      <c r="E1954" s="3">
        <v>-7.6383900000000001E-23</v>
      </c>
    </row>
    <row r="1955" spans="1:5">
      <c r="A1955">
        <v>395.6</v>
      </c>
      <c r="B1955" s="3">
        <v>4.8969999999999998E-23</v>
      </c>
      <c r="D1955">
        <v>395.8</v>
      </c>
      <c r="E1955" s="3">
        <v>-3.94654E-22</v>
      </c>
    </row>
    <row r="1956" spans="1:5">
      <c r="A1956">
        <v>395.7</v>
      </c>
      <c r="B1956" s="3">
        <v>1.1261999999999999E-22</v>
      </c>
      <c r="D1956">
        <v>395.9</v>
      </c>
      <c r="E1956" s="3">
        <v>1.78232E-22</v>
      </c>
    </row>
    <row r="1957" spans="1:5">
      <c r="A1957">
        <v>395.8</v>
      </c>
      <c r="B1957" s="3">
        <v>-7.8340000000000002E-23</v>
      </c>
      <c r="D1957">
        <v>396</v>
      </c>
      <c r="E1957" s="3">
        <v>-7.6383900000000001E-23</v>
      </c>
    </row>
    <row r="1958" spans="1:5">
      <c r="A1958">
        <v>395.9</v>
      </c>
      <c r="B1958" s="3">
        <v>6.21852E-22</v>
      </c>
      <c r="D1958">
        <v>396.1</v>
      </c>
      <c r="E1958" s="3">
        <v>5.0923999999999999E-23</v>
      </c>
    </row>
    <row r="1959" spans="1:5">
      <c r="A1959">
        <v>396</v>
      </c>
      <c r="B1959" s="3">
        <v>1.1261999999999999E-22</v>
      </c>
      <c r="D1959">
        <v>396.2</v>
      </c>
      <c r="E1959" s="3">
        <v>-7.6383900000000001E-23</v>
      </c>
    </row>
    <row r="1960" spans="1:5">
      <c r="A1960">
        <v>396.1</v>
      </c>
      <c r="B1960" s="3">
        <v>1.1261999999999999E-22</v>
      </c>
      <c r="D1960">
        <v>396.3</v>
      </c>
      <c r="E1960" s="3">
        <v>3.0553999999999999E-22</v>
      </c>
    </row>
    <row r="1961" spans="1:5">
      <c r="A1961">
        <v>396.2</v>
      </c>
      <c r="B1961" s="3">
        <v>4.3088999999999998E-22</v>
      </c>
      <c r="D1961">
        <v>396.4</v>
      </c>
      <c r="E1961" s="3">
        <v>-1.4003800000000001E-22</v>
      </c>
    </row>
    <row r="1962" spans="1:5">
      <c r="A1962">
        <v>396.3</v>
      </c>
      <c r="B1962" s="3">
        <v>3.0357999999999999E-22</v>
      </c>
      <c r="D1962">
        <v>396.5</v>
      </c>
      <c r="E1962" s="3">
        <v>-7.6383900000000001E-23</v>
      </c>
    </row>
    <row r="1963" spans="1:5">
      <c r="A1963">
        <v>396.4</v>
      </c>
      <c r="B1963" s="3">
        <v>-1.469E-23</v>
      </c>
      <c r="D1963">
        <v>396.6</v>
      </c>
      <c r="E1963" s="3">
        <v>-2.0369200000000001E-22</v>
      </c>
    </row>
    <row r="1964" spans="1:5">
      <c r="A1964">
        <v>396.5</v>
      </c>
      <c r="B1964" s="3">
        <v>-1.469E-23</v>
      </c>
      <c r="D1964">
        <v>396.7</v>
      </c>
      <c r="E1964" s="3">
        <v>1.78232E-22</v>
      </c>
    </row>
    <row r="1965" spans="1:5">
      <c r="A1965">
        <v>396.6</v>
      </c>
      <c r="B1965" s="3">
        <v>1.1261999999999999E-22</v>
      </c>
      <c r="D1965">
        <v>396.8</v>
      </c>
      <c r="E1965" s="3">
        <v>-7.6383900000000001E-23</v>
      </c>
    </row>
    <row r="1966" spans="1:5">
      <c r="A1966">
        <v>396.7</v>
      </c>
      <c r="B1966" s="3">
        <v>4.3088999999999998E-22</v>
      </c>
      <c r="D1966">
        <v>396.9</v>
      </c>
      <c r="E1966" s="3">
        <v>1.14578E-22</v>
      </c>
    </row>
    <row r="1967" spans="1:5">
      <c r="A1967">
        <v>396.8</v>
      </c>
      <c r="B1967" s="3">
        <v>4.8969999999999998E-23</v>
      </c>
      <c r="D1967">
        <v>397</v>
      </c>
      <c r="E1967" s="3">
        <v>1.78232E-22</v>
      </c>
    </row>
    <row r="1968" spans="1:5">
      <c r="A1968">
        <v>396.9</v>
      </c>
      <c r="B1968" s="3">
        <v>1.1261999999999999E-22</v>
      </c>
      <c r="D1968">
        <v>397.1</v>
      </c>
      <c r="E1968" s="3">
        <v>-7.6383900000000001E-23</v>
      </c>
    </row>
    <row r="1969" spans="1:5">
      <c r="A1969">
        <v>397</v>
      </c>
      <c r="B1969" s="3">
        <v>-7.8340000000000002E-23</v>
      </c>
      <c r="D1969">
        <v>397.2</v>
      </c>
      <c r="E1969" s="3">
        <v>-7.6383900000000001E-23</v>
      </c>
    </row>
    <row r="1970" spans="1:5">
      <c r="A1970">
        <v>397.1</v>
      </c>
      <c r="B1970" s="3">
        <v>3.6724E-22</v>
      </c>
      <c r="D1970">
        <v>397.3</v>
      </c>
      <c r="E1970" s="3">
        <v>-2.67346E-22</v>
      </c>
    </row>
    <row r="1971" spans="1:5">
      <c r="A1971">
        <v>397.2</v>
      </c>
      <c r="B1971" s="3">
        <v>1.7627E-22</v>
      </c>
      <c r="D1971">
        <v>397.4</v>
      </c>
      <c r="E1971" s="3">
        <v>-1.273E-23</v>
      </c>
    </row>
    <row r="1972" spans="1:5">
      <c r="A1972">
        <v>397.3</v>
      </c>
      <c r="B1972" s="3">
        <v>-3.3295999999999998E-22</v>
      </c>
      <c r="D1972">
        <v>397.5</v>
      </c>
      <c r="E1972" s="3">
        <v>-1.4003800000000001E-22</v>
      </c>
    </row>
    <row r="1973" spans="1:5">
      <c r="A1973">
        <v>397.4</v>
      </c>
      <c r="B1973" s="3">
        <v>1.7627E-22</v>
      </c>
      <c r="D1973">
        <v>397.6</v>
      </c>
      <c r="E1973" s="3">
        <v>1.14578E-22</v>
      </c>
    </row>
    <row r="1974" spans="1:5">
      <c r="A1974">
        <v>397.5</v>
      </c>
      <c r="B1974" s="3">
        <v>2.3993000000000001E-22</v>
      </c>
      <c r="D1974">
        <v>397.7</v>
      </c>
      <c r="E1974" s="3">
        <v>3.6919400000000001E-22</v>
      </c>
    </row>
    <row r="1975" spans="1:5">
      <c r="A1975">
        <v>397.6</v>
      </c>
      <c r="B1975" s="3">
        <v>2.3993000000000001E-22</v>
      </c>
      <c r="D1975">
        <v>397.8</v>
      </c>
      <c r="E1975" s="3">
        <v>-1.4003800000000001E-22</v>
      </c>
    </row>
    <row r="1976" spans="1:5">
      <c r="A1976">
        <v>397.7</v>
      </c>
      <c r="B1976" s="3">
        <v>2.3993000000000001E-22</v>
      </c>
      <c r="D1976">
        <v>397.9</v>
      </c>
      <c r="E1976" s="3">
        <v>-2.67346E-22</v>
      </c>
    </row>
    <row r="1977" spans="1:5">
      <c r="A1977">
        <v>397.8</v>
      </c>
      <c r="B1977" s="3">
        <v>1.7627E-22</v>
      </c>
      <c r="D1977">
        <v>398</v>
      </c>
      <c r="E1977" s="3">
        <v>-1.273E-23</v>
      </c>
    </row>
    <row r="1978" spans="1:5">
      <c r="A1978">
        <v>397.9</v>
      </c>
      <c r="B1978" s="3">
        <v>-2.6930000000000002E-22</v>
      </c>
      <c r="D1978">
        <v>398.1</v>
      </c>
      <c r="E1978" s="3">
        <v>1.14578E-22</v>
      </c>
    </row>
    <row r="1979" spans="1:5">
      <c r="A1979">
        <v>398</v>
      </c>
      <c r="B1979" s="3">
        <v>2.3993000000000001E-22</v>
      </c>
      <c r="D1979">
        <v>398.2</v>
      </c>
      <c r="E1979" s="3">
        <v>2.4188600000000002E-22</v>
      </c>
    </row>
    <row r="1980" spans="1:5">
      <c r="A1980">
        <v>398.1</v>
      </c>
      <c r="B1980" s="3">
        <v>3.0357999999999999E-22</v>
      </c>
      <c r="D1980">
        <v>398.3</v>
      </c>
      <c r="E1980" s="3">
        <v>-7.6383900000000001E-23</v>
      </c>
    </row>
    <row r="1981" spans="1:5">
      <c r="A1981">
        <v>398.2</v>
      </c>
      <c r="B1981" s="3">
        <v>6.21852E-22</v>
      </c>
      <c r="D1981">
        <v>398.4</v>
      </c>
      <c r="E1981" s="3">
        <v>-7.6383900000000001E-23</v>
      </c>
    </row>
    <row r="1982" spans="1:5">
      <c r="A1982">
        <v>398.3</v>
      </c>
      <c r="B1982" s="3">
        <v>2.3993000000000001E-22</v>
      </c>
      <c r="D1982">
        <v>398.5</v>
      </c>
      <c r="E1982" s="3">
        <v>-2.0369200000000001E-22</v>
      </c>
    </row>
    <row r="1983" spans="1:5">
      <c r="A1983">
        <v>398.4</v>
      </c>
      <c r="B1983" s="3">
        <v>-7.8340000000000002E-23</v>
      </c>
      <c r="D1983">
        <v>398.6</v>
      </c>
      <c r="E1983" s="3">
        <v>-1.273E-23</v>
      </c>
    </row>
    <row r="1984" spans="1:5">
      <c r="A1984">
        <v>398.5</v>
      </c>
      <c r="B1984" s="3">
        <v>-1.469E-23</v>
      </c>
      <c r="D1984">
        <v>398.7</v>
      </c>
      <c r="E1984" s="3">
        <v>-7.6383900000000001E-23</v>
      </c>
    </row>
    <row r="1985" spans="1:5">
      <c r="A1985">
        <v>398.6</v>
      </c>
      <c r="B1985" s="3">
        <v>-1.469E-23</v>
      </c>
      <c r="D1985">
        <v>398.8</v>
      </c>
      <c r="E1985" s="3">
        <v>5.0923999999999999E-23</v>
      </c>
    </row>
    <row r="1986" spans="1:5">
      <c r="A1986">
        <v>398.7</v>
      </c>
      <c r="B1986" s="3">
        <v>-2.0564999999999999E-22</v>
      </c>
      <c r="D1986">
        <v>398.9</v>
      </c>
      <c r="E1986" s="3">
        <v>2.4188600000000002E-22</v>
      </c>
    </row>
    <row r="1987" spans="1:5">
      <c r="A1987">
        <v>398.8</v>
      </c>
      <c r="B1987" s="3">
        <v>1.1261999999999999E-22</v>
      </c>
      <c r="D1987">
        <v>399</v>
      </c>
      <c r="E1987" s="3">
        <v>-1.273E-23</v>
      </c>
    </row>
    <row r="1988" spans="1:5">
      <c r="A1988">
        <v>398.9</v>
      </c>
      <c r="B1988" s="3">
        <v>1.7627E-22</v>
      </c>
      <c r="D1988">
        <v>399.1</v>
      </c>
      <c r="E1988" s="3">
        <v>4.3284799999999999E-22</v>
      </c>
    </row>
    <row r="1989" spans="1:5">
      <c r="A1989">
        <v>399</v>
      </c>
      <c r="B1989" s="3">
        <v>3.0357999999999999E-22</v>
      </c>
      <c r="D1989">
        <v>399.2</v>
      </c>
      <c r="E1989" s="3">
        <v>1.14578E-22</v>
      </c>
    </row>
    <row r="1990" spans="1:5">
      <c r="A1990">
        <v>399.1</v>
      </c>
      <c r="B1990" s="3">
        <v>3.6724E-22</v>
      </c>
      <c r="D1990">
        <v>399.3</v>
      </c>
      <c r="E1990" s="3">
        <v>-1.4003800000000001E-22</v>
      </c>
    </row>
    <row r="1991" spans="1:5">
      <c r="A1991">
        <v>399.2</v>
      </c>
      <c r="B1991" s="3">
        <v>-7.8340000000000002E-23</v>
      </c>
      <c r="D1991">
        <v>399.4</v>
      </c>
      <c r="E1991" s="3">
        <v>-1.4003800000000001E-22</v>
      </c>
    </row>
    <row r="1992" spans="1:5">
      <c r="A1992">
        <v>399.3</v>
      </c>
      <c r="B1992" s="3">
        <v>4.8969999999999998E-23</v>
      </c>
      <c r="D1992">
        <v>399.5</v>
      </c>
      <c r="E1992" s="3">
        <v>-1.273E-23</v>
      </c>
    </row>
    <row r="1993" spans="1:5">
      <c r="A1993">
        <v>399.4</v>
      </c>
      <c r="B1993" s="3">
        <v>2.3993000000000001E-22</v>
      </c>
      <c r="D1993">
        <v>399.6</v>
      </c>
      <c r="E1993" s="3">
        <v>-3.3099999999999998E-22</v>
      </c>
    </row>
    <row r="1994" spans="1:5">
      <c r="A1994">
        <v>399.5</v>
      </c>
      <c r="B1994" s="3">
        <v>-7.8340000000000002E-23</v>
      </c>
      <c r="D1994">
        <v>399.7</v>
      </c>
      <c r="E1994" s="3">
        <v>5.0923999999999999E-23</v>
      </c>
    </row>
    <row r="1995" spans="1:5">
      <c r="A1995">
        <v>399.6</v>
      </c>
      <c r="B1995" s="3">
        <v>4.8969999999999998E-23</v>
      </c>
      <c r="D1995">
        <v>399.8</v>
      </c>
      <c r="E1995" s="3">
        <v>3.6919400000000001E-22</v>
      </c>
    </row>
    <row r="1996" spans="1:5">
      <c r="A1996">
        <v>399.7</v>
      </c>
      <c r="B1996" s="3">
        <v>3.0357999999999999E-22</v>
      </c>
      <c r="D1996">
        <v>399.9</v>
      </c>
      <c r="E1996" s="3">
        <v>-1.273E-23</v>
      </c>
    </row>
    <row r="1997" spans="1:5">
      <c r="A1997">
        <v>399.8</v>
      </c>
      <c r="B1997" s="3">
        <v>1.7627E-22</v>
      </c>
      <c r="D1997">
        <v>400</v>
      </c>
      <c r="E1997" s="3">
        <v>-1.273E-23</v>
      </c>
    </row>
    <row r="1998" spans="1:5">
      <c r="A1998">
        <v>399.9</v>
      </c>
      <c r="B1998" s="3">
        <v>3.6724E-22</v>
      </c>
    </row>
    <row r="1999" spans="1:5">
      <c r="A1999">
        <v>400</v>
      </c>
      <c r="B1999" s="3">
        <v>1.7627E-22</v>
      </c>
    </row>
  </sheetData>
  <sortState xmlns:xlrd2="http://schemas.microsoft.com/office/spreadsheetml/2017/richdata2" ref="S4:T351">
    <sortCondition ref="S4:S351"/>
  </sortState>
  <mergeCells count="9">
    <mergeCell ref="S2:T2"/>
    <mergeCell ref="A2:B2"/>
    <mergeCell ref="D2:E2"/>
    <mergeCell ref="G2:H2"/>
    <mergeCell ref="A1:H1"/>
    <mergeCell ref="J2:K2"/>
    <mergeCell ref="J1:K1"/>
    <mergeCell ref="M2:N2"/>
    <mergeCell ref="P2:Q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E96FB-671F-4554-8473-565848653BB6}">
  <dimension ref="A1:C3"/>
  <sheetViews>
    <sheetView workbookViewId="0">
      <selection activeCell="B8" sqref="B8"/>
    </sheetView>
  </sheetViews>
  <sheetFormatPr defaultRowHeight="14.5"/>
  <cols>
    <col min="1" max="1" width="17" customWidth="1"/>
    <col min="2" max="2" width="21.54296875" customWidth="1"/>
    <col min="3" max="3" width="14.54296875" customWidth="1"/>
  </cols>
  <sheetData>
    <row r="1" spans="1:3">
      <c r="A1" s="30" t="s">
        <v>88</v>
      </c>
      <c r="B1" s="30"/>
    </row>
    <row r="2" spans="1:3">
      <c r="A2" s="4" t="s">
        <v>86</v>
      </c>
      <c r="B2" s="4" t="s">
        <v>87</v>
      </c>
      <c r="C2" s="4" t="s">
        <v>89</v>
      </c>
    </row>
    <row r="3" spans="1:3">
      <c r="A3" s="3">
        <v>3.7870000000000001E-19</v>
      </c>
      <c r="B3" s="3">
        <v>3.5270000000000001E-19</v>
      </c>
      <c r="C3" s="29">
        <f>B3/A3</f>
        <v>0.93134407182466328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9286F-A1F6-4744-877E-C24624CCA532}">
  <dimension ref="A1:G1961"/>
  <sheetViews>
    <sheetView workbookViewId="0">
      <selection activeCell="D2" sqref="D2:E247"/>
    </sheetView>
  </sheetViews>
  <sheetFormatPr defaultRowHeight="14.5"/>
  <cols>
    <col min="1" max="1" width="29.7265625" customWidth="1"/>
    <col min="2" max="2" width="17.81640625" customWidth="1"/>
    <col min="3" max="3" width="4.81640625" customWidth="1"/>
    <col min="4" max="4" width="23.1796875" customWidth="1"/>
    <col min="5" max="5" width="16.26953125" customWidth="1"/>
  </cols>
  <sheetData>
    <row r="1" spans="1:7">
      <c r="A1" s="30" t="s">
        <v>40</v>
      </c>
      <c r="B1" s="30"/>
      <c r="C1" s="30"/>
      <c r="D1" s="30"/>
      <c r="E1" s="30"/>
      <c r="F1" s="30"/>
      <c r="G1" s="30"/>
    </row>
    <row r="2" spans="1:7">
      <c r="A2" s="30" t="s">
        <v>80</v>
      </c>
      <c r="B2" s="30"/>
      <c r="C2" s="5"/>
      <c r="D2" s="30" t="s">
        <v>77</v>
      </c>
      <c r="E2" s="30"/>
      <c r="F2" s="5"/>
      <c r="G2" s="5"/>
    </row>
    <row r="3" spans="1:7" s="4" customFormat="1">
      <c r="A3" s="4" t="s">
        <v>3</v>
      </c>
      <c r="B3" s="4" t="s">
        <v>81</v>
      </c>
      <c r="D3" s="4" t="s">
        <v>3</v>
      </c>
      <c r="E3" s="4" t="s">
        <v>81</v>
      </c>
    </row>
    <row r="4" spans="1:7">
      <c r="A4">
        <v>240</v>
      </c>
      <c r="B4" t="s">
        <v>8</v>
      </c>
      <c r="D4">
        <v>200</v>
      </c>
      <c r="E4" s="3" t="s">
        <v>8</v>
      </c>
    </row>
    <row r="5" spans="1:7">
      <c r="A5">
        <v>241</v>
      </c>
      <c r="B5" t="s">
        <v>8</v>
      </c>
      <c r="D5">
        <v>201</v>
      </c>
      <c r="E5" s="3" t="s">
        <v>8</v>
      </c>
    </row>
    <row r="6" spans="1:7">
      <c r="A6">
        <v>242</v>
      </c>
      <c r="B6" t="s">
        <v>8</v>
      </c>
      <c r="D6">
        <v>202</v>
      </c>
      <c r="E6" s="3" t="s">
        <v>8</v>
      </c>
    </row>
    <row r="7" spans="1:7">
      <c r="A7">
        <v>243</v>
      </c>
      <c r="B7" t="s">
        <v>8</v>
      </c>
      <c r="D7">
        <v>203</v>
      </c>
      <c r="E7" s="3" t="s">
        <v>8</v>
      </c>
    </row>
    <row r="8" spans="1:7">
      <c r="A8">
        <v>244</v>
      </c>
      <c r="B8" t="s">
        <v>8</v>
      </c>
      <c r="D8">
        <v>204</v>
      </c>
      <c r="E8" s="3" t="s">
        <v>8</v>
      </c>
    </row>
    <row r="9" spans="1:7">
      <c r="A9">
        <v>245</v>
      </c>
      <c r="B9" t="s">
        <v>8</v>
      </c>
      <c r="D9">
        <v>205</v>
      </c>
      <c r="E9" s="3" t="s">
        <v>8</v>
      </c>
    </row>
    <row r="10" spans="1:7">
      <c r="A10">
        <v>246</v>
      </c>
      <c r="B10" t="s">
        <v>8</v>
      </c>
      <c r="D10">
        <v>206</v>
      </c>
      <c r="E10" s="3" t="s">
        <v>8</v>
      </c>
    </row>
    <row r="11" spans="1:7">
      <c r="A11">
        <v>247</v>
      </c>
      <c r="B11" t="s">
        <v>8</v>
      </c>
      <c r="D11">
        <v>207</v>
      </c>
      <c r="E11" s="3" t="s">
        <v>8</v>
      </c>
    </row>
    <row r="12" spans="1:7">
      <c r="A12">
        <v>248</v>
      </c>
      <c r="B12" t="s">
        <v>8</v>
      </c>
      <c r="D12">
        <v>208</v>
      </c>
      <c r="E12" s="3" t="s">
        <v>8</v>
      </c>
    </row>
    <row r="13" spans="1:7">
      <c r="A13">
        <v>249</v>
      </c>
      <c r="B13" t="s">
        <v>8</v>
      </c>
      <c r="D13">
        <v>209</v>
      </c>
      <c r="E13" s="3" t="s">
        <v>8</v>
      </c>
    </row>
    <row r="14" spans="1:7">
      <c r="A14">
        <v>250</v>
      </c>
      <c r="B14" t="s">
        <v>8</v>
      </c>
      <c r="D14">
        <v>210</v>
      </c>
      <c r="E14" s="3" t="s">
        <v>8</v>
      </c>
    </row>
    <row r="15" spans="1:7">
      <c r="A15">
        <v>251</v>
      </c>
      <c r="B15" t="s">
        <v>8</v>
      </c>
      <c r="D15">
        <v>211</v>
      </c>
      <c r="E15" s="3" t="s">
        <v>8</v>
      </c>
    </row>
    <row r="16" spans="1:7">
      <c r="A16">
        <v>252</v>
      </c>
      <c r="B16" t="s">
        <v>8</v>
      </c>
      <c r="D16">
        <v>212</v>
      </c>
      <c r="E16" s="3" t="s">
        <v>8</v>
      </c>
    </row>
    <row r="17" spans="1:5">
      <c r="A17">
        <v>253</v>
      </c>
      <c r="B17" t="s">
        <v>8</v>
      </c>
      <c r="D17">
        <v>213</v>
      </c>
      <c r="E17" s="3" t="s">
        <v>8</v>
      </c>
    </row>
    <row r="18" spans="1:5">
      <c r="A18">
        <v>254</v>
      </c>
      <c r="B18" t="s">
        <v>8</v>
      </c>
      <c r="D18">
        <v>214</v>
      </c>
      <c r="E18" s="3" t="s">
        <v>8</v>
      </c>
    </row>
    <row r="19" spans="1:5">
      <c r="A19">
        <v>255</v>
      </c>
      <c r="B19" t="s">
        <v>8</v>
      </c>
      <c r="D19">
        <v>215</v>
      </c>
      <c r="E19" s="3" t="s">
        <v>8</v>
      </c>
    </row>
    <row r="20" spans="1:5">
      <c r="A20">
        <v>256</v>
      </c>
      <c r="B20" t="s">
        <v>8</v>
      </c>
      <c r="D20">
        <v>216</v>
      </c>
      <c r="E20" s="3" t="s">
        <v>8</v>
      </c>
    </row>
    <row r="21" spans="1:5">
      <c r="A21">
        <v>257</v>
      </c>
      <c r="B21" t="s">
        <v>8</v>
      </c>
      <c r="D21">
        <v>217</v>
      </c>
      <c r="E21" s="3" t="s">
        <v>8</v>
      </c>
    </row>
    <row r="22" spans="1:5">
      <c r="A22">
        <v>258</v>
      </c>
      <c r="B22" t="s">
        <v>8</v>
      </c>
      <c r="D22">
        <v>218</v>
      </c>
      <c r="E22" s="3" t="s">
        <v>8</v>
      </c>
    </row>
    <row r="23" spans="1:5">
      <c r="A23">
        <v>259</v>
      </c>
      <c r="B23" t="s">
        <v>8</v>
      </c>
      <c r="D23">
        <v>219</v>
      </c>
      <c r="E23" s="3" t="s">
        <v>8</v>
      </c>
    </row>
    <row r="24" spans="1:5">
      <c r="A24">
        <v>260</v>
      </c>
      <c r="B24" t="s">
        <v>8</v>
      </c>
      <c r="D24">
        <v>220</v>
      </c>
      <c r="E24" s="3" t="s">
        <v>8</v>
      </c>
    </row>
    <row r="25" spans="1:5">
      <c r="A25">
        <v>261</v>
      </c>
      <c r="B25" t="s">
        <v>8</v>
      </c>
      <c r="D25">
        <v>221</v>
      </c>
      <c r="E25" s="3" t="s">
        <v>8</v>
      </c>
    </row>
    <row r="26" spans="1:5">
      <c r="A26">
        <v>262</v>
      </c>
      <c r="B26" t="s">
        <v>8</v>
      </c>
      <c r="D26">
        <v>222</v>
      </c>
      <c r="E26" s="3" t="s">
        <v>8</v>
      </c>
    </row>
    <row r="27" spans="1:5">
      <c r="A27">
        <v>263</v>
      </c>
      <c r="B27" t="s">
        <v>8</v>
      </c>
      <c r="D27">
        <v>223</v>
      </c>
      <c r="E27" s="3" t="s">
        <v>8</v>
      </c>
    </row>
    <row r="28" spans="1:5">
      <c r="A28">
        <v>264</v>
      </c>
      <c r="B28" t="s">
        <v>8</v>
      </c>
      <c r="D28">
        <v>224</v>
      </c>
      <c r="E28" s="3" t="s">
        <v>8</v>
      </c>
    </row>
    <row r="29" spans="1:5">
      <c r="A29">
        <v>265</v>
      </c>
      <c r="B29" t="s">
        <v>8</v>
      </c>
      <c r="D29">
        <v>225</v>
      </c>
      <c r="E29" s="3" t="s">
        <v>8</v>
      </c>
    </row>
    <row r="30" spans="1:5">
      <c r="A30">
        <v>266</v>
      </c>
      <c r="B30" t="s">
        <v>8</v>
      </c>
      <c r="D30">
        <v>226</v>
      </c>
      <c r="E30" s="3" t="s">
        <v>8</v>
      </c>
    </row>
    <row r="31" spans="1:5">
      <c r="A31">
        <v>267</v>
      </c>
      <c r="B31" t="s">
        <v>8</v>
      </c>
      <c r="D31">
        <v>227</v>
      </c>
      <c r="E31" s="3" t="s">
        <v>8</v>
      </c>
    </row>
    <row r="32" spans="1:5">
      <c r="A32">
        <v>268</v>
      </c>
      <c r="B32" t="s">
        <v>8</v>
      </c>
      <c r="D32">
        <v>228</v>
      </c>
      <c r="E32" s="3" t="s">
        <v>8</v>
      </c>
    </row>
    <row r="33" spans="1:5">
      <c r="A33">
        <v>269</v>
      </c>
      <c r="B33" t="s">
        <v>8</v>
      </c>
      <c r="D33">
        <v>229</v>
      </c>
      <c r="E33" s="3" t="s">
        <v>8</v>
      </c>
    </row>
    <row r="34" spans="1:5">
      <c r="A34">
        <v>270</v>
      </c>
      <c r="B34" t="s">
        <v>8</v>
      </c>
      <c r="D34">
        <v>230</v>
      </c>
      <c r="E34" s="3" t="s">
        <v>8</v>
      </c>
    </row>
    <row r="35" spans="1:5">
      <c r="A35">
        <v>271</v>
      </c>
      <c r="B35" t="s">
        <v>8</v>
      </c>
      <c r="D35">
        <v>231</v>
      </c>
      <c r="E35" s="3" t="s">
        <v>8</v>
      </c>
    </row>
    <row r="36" spans="1:5">
      <c r="A36">
        <v>272</v>
      </c>
      <c r="B36" t="s">
        <v>8</v>
      </c>
      <c r="D36">
        <v>232</v>
      </c>
      <c r="E36" s="3" t="s">
        <v>8</v>
      </c>
    </row>
    <row r="37" spans="1:5">
      <c r="A37">
        <v>273</v>
      </c>
      <c r="B37" t="s">
        <v>8</v>
      </c>
      <c r="D37">
        <v>233</v>
      </c>
      <c r="E37" s="3" t="s">
        <v>8</v>
      </c>
    </row>
    <row r="38" spans="1:5">
      <c r="A38">
        <v>274</v>
      </c>
      <c r="B38" t="s">
        <v>8</v>
      </c>
      <c r="D38">
        <v>234</v>
      </c>
      <c r="E38" s="3" t="s">
        <v>8</v>
      </c>
    </row>
    <row r="39" spans="1:5">
      <c r="A39">
        <v>275</v>
      </c>
      <c r="B39" t="s">
        <v>8</v>
      </c>
      <c r="D39">
        <v>235</v>
      </c>
      <c r="E39" s="3" t="s">
        <v>8</v>
      </c>
    </row>
    <row r="40" spans="1:5">
      <c r="A40">
        <v>276</v>
      </c>
      <c r="B40" t="s">
        <v>8</v>
      </c>
      <c r="D40">
        <v>236</v>
      </c>
      <c r="E40" s="3" t="s">
        <v>8</v>
      </c>
    </row>
    <row r="41" spans="1:5">
      <c r="A41">
        <v>277</v>
      </c>
      <c r="B41" t="s">
        <v>8</v>
      </c>
      <c r="D41">
        <v>237</v>
      </c>
      <c r="E41" s="3" t="s">
        <v>8</v>
      </c>
    </row>
    <row r="42" spans="1:5">
      <c r="A42">
        <v>278</v>
      </c>
      <c r="B42" t="s">
        <v>8</v>
      </c>
      <c r="D42">
        <v>238</v>
      </c>
      <c r="E42" s="3" t="s">
        <v>8</v>
      </c>
    </row>
    <row r="43" spans="1:5">
      <c r="A43">
        <v>279</v>
      </c>
      <c r="B43" t="s">
        <v>8</v>
      </c>
      <c r="D43">
        <v>239</v>
      </c>
      <c r="E43" s="3" t="s">
        <v>8</v>
      </c>
    </row>
    <row r="44" spans="1:5">
      <c r="A44">
        <v>280</v>
      </c>
      <c r="B44" s="3">
        <v>5.38537E-36</v>
      </c>
      <c r="D44">
        <v>240</v>
      </c>
      <c r="E44" s="3" t="s">
        <v>8</v>
      </c>
    </row>
    <row r="45" spans="1:5">
      <c r="A45">
        <v>281</v>
      </c>
      <c r="B45" s="3">
        <v>3.7900600000000001E-33</v>
      </c>
      <c r="D45">
        <v>241</v>
      </c>
      <c r="E45" s="3" t="s">
        <v>8</v>
      </c>
    </row>
    <row r="46" spans="1:5">
      <c r="A46">
        <v>282</v>
      </c>
      <c r="B46" s="3">
        <v>7.4013399999999998E-31</v>
      </c>
      <c r="D46">
        <v>242</v>
      </c>
      <c r="E46" s="3" t="s">
        <v>8</v>
      </c>
    </row>
    <row r="47" spans="1:5">
      <c r="A47">
        <v>283</v>
      </c>
      <c r="B47" s="3">
        <v>2.0617999999999999E-29</v>
      </c>
      <c r="D47">
        <v>243</v>
      </c>
      <c r="E47" s="3" t="s">
        <v>8</v>
      </c>
    </row>
    <row r="48" spans="1:5">
      <c r="A48">
        <v>284</v>
      </c>
      <c r="B48" s="3">
        <v>5.6443499999999999E-27</v>
      </c>
      <c r="D48">
        <v>244</v>
      </c>
      <c r="E48" s="3" t="s">
        <v>8</v>
      </c>
    </row>
    <row r="49" spans="1:5">
      <c r="A49">
        <v>285</v>
      </c>
      <c r="B49" s="3">
        <v>2.3468100000000002E-25</v>
      </c>
      <c r="D49">
        <v>245</v>
      </c>
      <c r="E49" s="3" t="s">
        <v>8</v>
      </c>
    </row>
    <row r="50" spans="1:5">
      <c r="A50">
        <v>286</v>
      </c>
      <c r="B50" s="3">
        <v>1.8929099999999999E-23</v>
      </c>
      <c r="D50">
        <v>246</v>
      </c>
      <c r="E50" s="3" t="s">
        <v>8</v>
      </c>
    </row>
    <row r="51" spans="1:5">
      <c r="A51">
        <v>287</v>
      </c>
      <c r="B51" s="3">
        <v>9.4920399999999997E-22</v>
      </c>
      <c r="D51">
        <v>247</v>
      </c>
      <c r="E51" s="3" t="s">
        <v>8</v>
      </c>
    </row>
    <row r="52" spans="1:5">
      <c r="A52">
        <v>288</v>
      </c>
      <c r="B52" s="3">
        <v>5.27535E-20</v>
      </c>
      <c r="D52">
        <v>248</v>
      </c>
      <c r="E52" s="3" t="s">
        <v>8</v>
      </c>
    </row>
    <row r="53" spans="1:5">
      <c r="A53">
        <v>289</v>
      </c>
      <c r="B53" s="3">
        <v>1.64748E-18</v>
      </c>
      <c r="D53">
        <v>249</v>
      </c>
      <c r="E53" s="3" t="s">
        <v>8</v>
      </c>
    </row>
    <row r="54" spans="1:5">
      <c r="A54">
        <v>290</v>
      </c>
      <c r="B54" s="3">
        <v>2.8824600000000003E-17</v>
      </c>
      <c r="D54">
        <v>250</v>
      </c>
      <c r="E54" s="3" t="s">
        <v>8</v>
      </c>
    </row>
    <row r="55" spans="1:5">
      <c r="A55">
        <v>291</v>
      </c>
      <c r="B55" s="3">
        <v>4.9393000000000002E-16</v>
      </c>
      <c r="D55">
        <v>251</v>
      </c>
      <c r="E55" s="3" t="s">
        <v>8</v>
      </c>
    </row>
    <row r="56" spans="1:5">
      <c r="A56">
        <v>292</v>
      </c>
      <c r="B56" s="3">
        <v>4.7025599999999996E-15</v>
      </c>
      <c r="D56">
        <v>252</v>
      </c>
      <c r="E56" s="3" t="s">
        <v>8</v>
      </c>
    </row>
    <row r="57" spans="1:5">
      <c r="A57">
        <v>293</v>
      </c>
      <c r="B57" s="3">
        <v>5.0347699999999999E-14</v>
      </c>
      <c r="D57">
        <v>253</v>
      </c>
      <c r="E57" s="3" t="s">
        <v>8</v>
      </c>
    </row>
    <row r="58" spans="1:5">
      <c r="A58">
        <v>294</v>
      </c>
      <c r="B58" s="3">
        <v>2.7010899999999998E-13</v>
      </c>
      <c r="D58">
        <v>254</v>
      </c>
      <c r="E58" s="3" t="s">
        <v>8</v>
      </c>
    </row>
    <row r="59" spans="1:5">
      <c r="A59">
        <v>295</v>
      </c>
      <c r="B59" s="3">
        <v>2.02206E-12</v>
      </c>
      <c r="D59">
        <v>255</v>
      </c>
      <c r="E59" s="3" t="s">
        <v>8</v>
      </c>
    </row>
    <row r="60" spans="1:5">
      <c r="A60">
        <v>296</v>
      </c>
      <c r="B60" s="3">
        <v>8.5854200000000004E-12</v>
      </c>
      <c r="D60">
        <v>256</v>
      </c>
      <c r="E60" s="3" t="s">
        <v>8</v>
      </c>
    </row>
    <row r="61" spans="1:5">
      <c r="A61">
        <v>297</v>
      </c>
      <c r="B61" s="3">
        <v>3.6153800000000002E-11</v>
      </c>
      <c r="D61">
        <v>257</v>
      </c>
      <c r="E61" s="3" t="s">
        <v>8</v>
      </c>
    </row>
    <row r="62" spans="1:5">
      <c r="A62">
        <v>298</v>
      </c>
      <c r="B62" s="3">
        <v>8.2698200000000004E-11</v>
      </c>
      <c r="D62">
        <v>258</v>
      </c>
      <c r="E62" s="3" t="s">
        <v>8</v>
      </c>
    </row>
    <row r="63" spans="1:5">
      <c r="A63">
        <v>299</v>
      </c>
      <c r="B63" s="3">
        <v>3.4171399999999998E-10</v>
      </c>
      <c r="D63">
        <v>259</v>
      </c>
      <c r="E63" s="3" t="s">
        <v>8</v>
      </c>
    </row>
    <row r="64" spans="1:5">
      <c r="A64">
        <v>300</v>
      </c>
      <c r="B64" s="3">
        <v>5.0091999999999996E-10</v>
      </c>
      <c r="D64">
        <v>260</v>
      </c>
      <c r="E64" s="3" t="s">
        <v>8</v>
      </c>
    </row>
    <row r="65" spans="1:5">
      <c r="A65">
        <v>301</v>
      </c>
      <c r="B65" s="3">
        <v>1.6434499999999999E-9</v>
      </c>
      <c r="D65">
        <v>261</v>
      </c>
      <c r="E65" s="3" t="s">
        <v>8</v>
      </c>
    </row>
    <row r="66" spans="1:5">
      <c r="A66">
        <v>302</v>
      </c>
      <c r="B66" s="3">
        <v>2.81872E-9</v>
      </c>
      <c r="D66">
        <v>262</v>
      </c>
      <c r="E66" s="3" t="s">
        <v>8</v>
      </c>
    </row>
    <row r="67" spans="1:5">
      <c r="A67">
        <v>303</v>
      </c>
      <c r="B67" s="3">
        <v>7.1255500000000001E-9</v>
      </c>
      <c r="D67">
        <v>263</v>
      </c>
      <c r="E67" s="3" t="s">
        <v>8</v>
      </c>
    </row>
    <row r="68" spans="1:5">
      <c r="A68">
        <v>304</v>
      </c>
      <c r="B68" s="3">
        <v>9.5533600000000002E-9</v>
      </c>
      <c r="D68">
        <v>264</v>
      </c>
      <c r="E68" s="3" t="s">
        <v>8</v>
      </c>
    </row>
    <row r="69" spans="1:5">
      <c r="A69">
        <v>305</v>
      </c>
      <c r="B69" s="3">
        <v>1.75715E-8</v>
      </c>
      <c r="D69">
        <v>265</v>
      </c>
      <c r="E69" s="3" t="s">
        <v>8</v>
      </c>
    </row>
    <row r="70" spans="1:5">
      <c r="A70">
        <v>306</v>
      </c>
      <c r="B70" s="3">
        <v>2.0435399999999999E-8</v>
      </c>
      <c r="D70">
        <v>266</v>
      </c>
      <c r="E70" s="3" t="s">
        <v>8</v>
      </c>
    </row>
    <row r="71" spans="1:5">
      <c r="A71">
        <v>307</v>
      </c>
      <c r="B71" s="3">
        <v>3.6952599999999998E-8</v>
      </c>
      <c r="D71">
        <v>267</v>
      </c>
      <c r="E71" s="3" t="s">
        <v>8</v>
      </c>
    </row>
    <row r="72" spans="1:5">
      <c r="A72">
        <v>308</v>
      </c>
      <c r="B72" s="3">
        <v>4.3249599999999998E-8</v>
      </c>
      <c r="D72">
        <v>268</v>
      </c>
      <c r="E72" s="3" t="s">
        <v>8</v>
      </c>
    </row>
    <row r="73" spans="1:5">
      <c r="A73">
        <v>309</v>
      </c>
      <c r="B73" s="3">
        <v>4.2712800000000002E-8</v>
      </c>
      <c r="D73">
        <v>269</v>
      </c>
      <c r="E73" s="3" t="s">
        <v>8</v>
      </c>
    </row>
    <row r="74" spans="1:5">
      <c r="A74">
        <v>310</v>
      </c>
      <c r="B74" s="3">
        <v>6.2351E-8</v>
      </c>
      <c r="D74">
        <v>270</v>
      </c>
      <c r="E74" s="3" t="s">
        <v>8</v>
      </c>
    </row>
    <row r="75" spans="1:5">
      <c r="A75">
        <v>311</v>
      </c>
      <c r="B75" s="3">
        <v>7.9393899999999997E-8</v>
      </c>
      <c r="D75">
        <v>271</v>
      </c>
      <c r="E75" s="3" t="s">
        <v>8</v>
      </c>
    </row>
    <row r="76" spans="1:5">
      <c r="A76">
        <v>312</v>
      </c>
      <c r="B76" s="3">
        <v>8.3413999999999995E-8</v>
      </c>
      <c r="D76">
        <v>272</v>
      </c>
      <c r="E76" s="3" t="s">
        <v>8</v>
      </c>
    </row>
    <row r="77" spans="1:5">
      <c r="A77">
        <v>313</v>
      </c>
      <c r="B77" s="3">
        <v>9.1652000000000006E-8</v>
      </c>
      <c r="D77">
        <v>273</v>
      </c>
      <c r="E77" s="3" t="s">
        <v>8</v>
      </c>
    </row>
    <row r="78" spans="1:5">
      <c r="A78">
        <v>314</v>
      </c>
      <c r="B78" s="3">
        <v>9.81414E-8</v>
      </c>
      <c r="D78">
        <v>274</v>
      </c>
      <c r="E78" s="3" t="s">
        <v>8</v>
      </c>
    </row>
    <row r="79" spans="1:5">
      <c r="A79">
        <v>315</v>
      </c>
      <c r="B79" s="3">
        <v>9.5786900000000004E-8</v>
      </c>
      <c r="D79">
        <v>275</v>
      </c>
      <c r="E79" s="3" t="s">
        <v>8</v>
      </c>
    </row>
    <row r="80" spans="1:5">
      <c r="A80">
        <v>316</v>
      </c>
      <c r="B80" s="3">
        <v>9.6024699999999998E-8</v>
      </c>
      <c r="D80">
        <v>276</v>
      </c>
      <c r="E80" s="3" t="s">
        <v>8</v>
      </c>
    </row>
    <row r="81" spans="1:5">
      <c r="A81">
        <v>317</v>
      </c>
      <c r="B81" s="3">
        <v>1.21664E-7</v>
      </c>
      <c r="D81">
        <v>277</v>
      </c>
      <c r="E81" s="3" t="s">
        <v>8</v>
      </c>
    </row>
    <row r="82" spans="1:5">
      <c r="A82">
        <v>318</v>
      </c>
      <c r="B82" s="3">
        <v>9.9223399999999996E-8</v>
      </c>
      <c r="D82">
        <v>278</v>
      </c>
      <c r="E82" s="3" t="s">
        <v>8</v>
      </c>
    </row>
    <row r="83" spans="1:5">
      <c r="A83">
        <v>319</v>
      </c>
      <c r="B83" s="3">
        <v>1.01191E-7</v>
      </c>
      <c r="D83">
        <v>279</v>
      </c>
      <c r="E83" s="3" t="s">
        <v>8</v>
      </c>
    </row>
    <row r="84" spans="1:5">
      <c r="A84">
        <v>320</v>
      </c>
      <c r="B84" s="3">
        <v>1.16068E-7</v>
      </c>
      <c r="D84">
        <v>280</v>
      </c>
      <c r="E84" s="3">
        <v>4.39608E-36</v>
      </c>
    </row>
    <row r="85" spans="1:5">
      <c r="A85">
        <v>321</v>
      </c>
      <c r="B85" s="3">
        <v>8.8723099999999999E-8</v>
      </c>
      <c r="D85">
        <v>281</v>
      </c>
      <c r="E85" s="3">
        <v>3.0367399999999999E-33</v>
      </c>
    </row>
    <row r="86" spans="1:5">
      <c r="A86">
        <v>322</v>
      </c>
      <c r="B86" s="3">
        <v>7.0023000000000004E-8</v>
      </c>
      <c r="D86">
        <v>282</v>
      </c>
      <c r="E86" s="3">
        <v>5.7923199999999996E-31</v>
      </c>
    </row>
    <row r="87" spans="1:5">
      <c r="A87">
        <v>323</v>
      </c>
      <c r="B87" s="3">
        <v>6.3366699999999998E-8</v>
      </c>
      <c r="D87">
        <v>283</v>
      </c>
      <c r="E87" s="3">
        <v>1.5941099999999999E-29</v>
      </c>
    </row>
    <row r="88" spans="1:5">
      <c r="A88">
        <v>324</v>
      </c>
      <c r="B88" s="3">
        <v>5.8885299999999997E-8</v>
      </c>
      <c r="D88">
        <v>284</v>
      </c>
      <c r="E88" s="3">
        <v>4.2891800000000003E-27</v>
      </c>
    </row>
    <row r="89" spans="1:5">
      <c r="A89">
        <v>325</v>
      </c>
      <c r="B89" s="3">
        <v>5.4620299999999998E-8</v>
      </c>
      <c r="D89">
        <v>285</v>
      </c>
      <c r="E89" s="3">
        <v>1.7377499999999999E-25</v>
      </c>
    </row>
    <row r="90" spans="1:5">
      <c r="A90">
        <v>326</v>
      </c>
      <c r="B90" s="3">
        <v>5.1501200000000003E-8</v>
      </c>
      <c r="D90">
        <v>286</v>
      </c>
      <c r="E90" s="3">
        <v>1.3821999999999999E-23</v>
      </c>
    </row>
    <row r="91" spans="1:5">
      <c r="A91">
        <v>327</v>
      </c>
      <c r="B91" s="3">
        <v>3.8545400000000001E-8</v>
      </c>
      <c r="D91">
        <v>287</v>
      </c>
      <c r="E91" s="3">
        <v>6.8274599999999996E-22</v>
      </c>
    </row>
    <row r="92" spans="1:5">
      <c r="A92">
        <v>328</v>
      </c>
      <c r="B92" s="3">
        <v>2.1460600000000001E-8</v>
      </c>
      <c r="D92">
        <v>288</v>
      </c>
      <c r="E92" s="3">
        <v>3.7215599999999998E-20</v>
      </c>
    </row>
    <row r="93" spans="1:5">
      <c r="A93">
        <v>329</v>
      </c>
      <c r="B93" s="3">
        <v>2.5035100000000001E-8</v>
      </c>
      <c r="D93">
        <v>289</v>
      </c>
      <c r="E93" s="3">
        <v>1.1475799999999999E-18</v>
      </c>
    </row>
    <row r="94" spans="1:5">
      <c r="A94">
        <v>330</v>
      </c>
      <c r="B94" s="3">
        <v>1.4600199999999999E-8</v>
      </c>
      <c r="D94">
        <v>290</v>
      </c>
      <c r="E94" s="3">
        <v>1.9749799999999999E-17</v>
      </c>
    </row>
    <row r="95" spans="1:5">
      <c r="A95">
        <v>331</v>
      </c>
      <c r="B95" s="3">
        <v>-1.92366E-9</v>
      </c>
      <c r="D95">
        <v>291</v>
      </c>
      <c r="E95" s="3">
        <v>3.3064200000000002E-16</v>
      </c>
    </row>
    <row r="96" spans="1:5">
      <c r="A96">
        <v>332</v>
      </c>
      <c r="B96" s="3">
        <v>-8.8733200000000005E-9</v>
      </c>
      <c r="D96">
        <v>292</v>
      </c>
      <c r="E96" s="3">
        <v>3.1001E-15</v>
      </c>
    </row>
    <row r="97" spans="1:5">
      <c r="A97">
        <v>333</v>
      </c>
      <c r="B97" s="3">
        <v>-1.0995100000000001E-8</v>
      </c>
      <c r="D97">
        <v>293</v>
      </c>
      <c r="E97" s="3">
        <v>3.2252200000000003E-14</v>
      </c>
    </row>
    <row r="98" spans="1:5">
      <c r="A98">
        <v>334</v>
      </c>
      <c r="B98" s="3">
        <v>-9.3261300000000003E-9</v>
      </c>
      <c r="D98">
        <v>294</v>
      </c>
      <c r="E98" s="3">
        <v>1.6654900000000001E-13</v>
      </c>
    </row>
    <row r="99" spans="1:5">
      <c r="A99">
        <v>335</v>
      </c>
      <c r="B99" t="s">
        <v>8</v>
      </c>
      <c r="D99">
        <v>295</v>
      </c>
      <c r="E99" s="3">
        <v>1.21989E-12</v>
      </c>
    </row>
    <row r="100" spans="1:5">
      <c r="A100">
        <v>336</v>
      </c>
      <c r="B100" t="s">
        <v>8</v>
      </c>
      <c r="D100">
        <v>296</v>
      </c>
      <c r="E100" s="3">
        <v>5.1604199999999999E-12</v>
      </c>
    </row>
    <row r="101" spans="1:5">
      <c r="A101">
        <v>337</v>
      </c>
      <c r="B101" t="s">
        <v>8</v>
      </c>
      <c r="D101">
        <v>297</v>
      </c>
      <c r="E101" s="3">
        <v>2.1426800000000002E-11</v>
      </c>
    </row>
    <row r="102" spans="1:5">
      <c r="A102">
        <v>338</v>
      </c>
      <c r="B102" t="s">
        <v>8</v>
      </c>
      <c r="D102">
        <v>298</v>
      </c>
      <c r="E102" s="3">
        <v>4.86935E-11</v>
      </c>
    </row>
    <row r="103" spans="1:5">
      <c r="A103">
        <v>339</v>
      </c>
      <c r="B103" t="s">
        <v>8</v>
      </c>
      <c r="D103">
        <v>299</v>
      </c>
      <c r="E103" s="3">
        <v>1.9866200000000001E-10</v>
      </c>
    </row>
    <row r="104" spans="1:5">
      <c r="A104">
        <v>340</v>
      </c>
      <c r="B104" t="s">
        <v>8</v>
      </c>
      <c r="D104">
        <v>300</v>
      </c>
      <c r="E104" s="3">
        <v>2.90563E-10</v>
      </c>
    </row>
    <row r="105" spans="1:5">
      <c r="A105">
        <v>341</v>
      </c>
      <c r="B105" t="s">
        <v>8</v>
      </c>
      <c r="D105">
        <v>301</v>
      </c>
      <c r="E105" s="3">
        <v>9.3096600000000001E-10</v>
      </c>
    </row>
    <row r="106" spans="1:5">
      <c r="A106">
        <v>342</v>
      </c>
      <c r="B106" t="s">
        <v>8</v>
      </c>
      <c r="D106">
        <v>302</v>
      </c>
      <c r="E106" s="3">
        <v>1.5520399999999999E-9</v>
      </c>
    </row>
    <row r="107" spans="1:5">
      <c r="A107">
        <v>343</v>
      </c>
      <c r="B107" t="s">
        <v>8</v>
      </c>
      <c r="D107">
        <v>303</v>
      </c>
      <c r="E107" s="3">
        <v>3.7589499999999997E-9</v>
      </c>
    </row>
    <row r="108" spans="1:5">
      <c r="A108">
        <v>344</v>
      </c>
      <c r="B108" t="s">
        <v>8</v>
      </c>
      <c r="D108">
        <v>304</v>
      </c>
      <c r="E108" s="3">
        <v>4.8939000000000002E-9</v>
      </c>
    </row>
    <row r="109" spans="1:5">
      <c r="A109">
        <v>345</v>
      </c>
      <c r="B109" t="s">
        <v>8</v>
      </c>
      <c r="D109">
        <v>305</v>
      </c>
      <c r="E109" s="3">
        <v>8.6749400000000007E-9</v>
      </c>
    </row>
    <row r="110" spans="1:5">
      <c r="A110">
        <v>346</v>
      </c>
      <c r="B110" t="s">
        <v>8</v>
      </c>
      <c r="D110">
        <v>306</v>
      </c>
      <c r="E110" s="3">
        <v>9.9139199999999996E-9</v>
      </c>
    </row>
    <row r="111" spans="1:5">
      <c r="A111">
        <v>347</v>
      </c>
      <c r="B111" t="s">
        <v>8</v>
      </c>
      <c r="D111">
        <v>307</v>
      </c>
      <c r="E111" s="3">
        <v>1.8022199999999998E-8</v>
      </c>
    </row>
    <row r="112" spans="1:5">
      <c r="A112">
        <v>348</v>
      </c>
      <c r="B112" t="s">
        <v>8</v>
      </c>
      <c r="D112">
        <v>308</v>
      </c>
      <c r="E112" s="3">
        <v>2.0992099999999999E-8</v>
      </c>
    </row>
    <row r="113" spans="1:5">
      <c r="A113">
        <v>349</v>
      </c>
      <c r="B113" t="s">
        <v>8</v>
      </c>
      <c r="D113">
        <v>309</v>
      </c>
      <c r="E113" s="3">
        <v>2.0861200000000002E-8</v>
      </c>
    </row>
    <row r="114" spans="1:5">
      <c r="A114">
        <v>350</v>
      </c>
      <c r="B114" t="s">
        <v>8</v>
      </c>
      <c r="D114">
        <v>310</v>
      </c>
      <c r="E114" s="3">
        <v>3.00955E-8</v>
      </c>
    </row>
    <row r="115" spans="1:5">
      <c r="B115" t="s">
        <v>8</v>
      </c>
      <c r="D115">
        <v>311</v>
      </c>
      <c r="E115" s="3">
        <v>3.8555999999999998E-8</v>
      </c>
    </row>
    <row r="116" spans="1:5">
      <c r="B116" t="s">
        <v>8</v>
      </c>
      <c r="D116">
        <v>312</v>
      </c>
      <c r="E116" s="3">
        <v>4.0075199999999997E-8</v>
      </c>
    </row>
    <row r="117" spans="1:5">
      <c r="B117" t="s">
        <v>8</v>
      </c>
      <c r="D117">
        <v>313</v>
      </c>
      <c r="E117" s="3">
        <v>4.2616299999999999E-8</v>
      </c>
    </row>
    <row r="118" spans="1:5">
      <c r="B118" t="s">
        <v>8</v>
      </c>
      <c r="D118">
        <v>314</v>
      </c>
      <c r="E118" s="3">
        <v>4.3938199999999997E-8</v>
      </c>
    </row>
    <row r="119" spans="1:5">
      <c r="B119" t="s">
        <v>8</v>
      </c>
      <c r="D119">
        <v>315</v>
      </c>
      <c r="E119" s="3">
        <v>4.1679900000000001E-8</v>
      </c>
    </row>
    <row r="120" spans="1:5">
      <c r="B120" t="s">
        <v>8</v>
      </c>
      <c r="D120">
        <v>316</v>
      </c>
      <c r="E120" s="3">
        <v>4.1239600000000002E-8</v>
      </c>
    </row>
    <row r="121" spans="1:5">
      <c r="B121" t="s">
        <v>8</v>
      </c>
      <c r="D121">
        <v>317</v>
      </c>
      <c r="E121" s="3">
        <v>5.1991200000000003E-8</v>
      </c>
    </row>
    <row r="122" spans="1:5">
      <c r="B122" t="s">
        <v>8</v>
      </c>
      <c r="D122">
        <v>318</v>
      </c>
      <c r="E122" s="3">
        <v>3.9923199999999997E-8</v>
      </c>
    </row>
    <row r="123" spans="1:5">
      <c r="B123" t="s">
        <v>8</v>
      </c>
      <c r="D123">
        <v>319</v>
      </c>
      <c r="E123" s="3">
        <v>4.3637399999999997E-8</v>
      </c>
    </row>
    <row r="124" spans="1:5">
      <c r="B124" t="s">
        <v>8</v>
      </c>
      <c r="D124">
        <v>320</v>
      </c>
      <c r="E124" s="3">
        <v>4.7308799999999999E-8</v>
      </c>
    </row>
    <row r="125" spans="1:5">
      <c r="B125" t="s">
        <v>8</v>
      </c>
      <c r="D125">
        <v>321</v>
      </c>
      <c r="E125" s="3">
        <v>3.7895700000000001E-8</v>
      </c>
    </row>
    <row r="126" spans="1:5">
      <c r="B126" t="s">
        <v>8</v>
      </c>
      <c r="D126">
        <v>322</v>
      </c>
      <c r="E126" s="3">
        <v>3.06937E-8</v>
      </c>
    </row>
    <row r="127" spans="1:5">
      <c r="B127" t="s">
        <v>8</v>
      </c>
      <c r="D127">
        <v>323</v>
      </c>
      <c r="E127" s="3">
        <v>2.9887399999999997E-8</v>
      </c>
    </row>
    <row r="128" spans="1:5">
      <c r="B128" t="s">
        <v>8</v>
      </c>
      <c r="D128">
        <v>324</v>
      </c>
      <c r="E128" s="3">
        <v>2.9641200000000001E-8</v>
      </c>
    </row>
    <row r="129" spans="2:5">
      <c r="B129" t="s">
        <v>8</v>
      </c>
      <c r="D129">
        <v>325</v>
      </c>
      <c r="E129" s="3">
        <v>2.7572699999999998E-8</v>
      </c>
    </row>
    <row r="130" spans="2:5">
      <c r="B130" t="s">
        <v>8</v>
      </c>
      <c r="D130">
        <v>326</v>
      </c>
      <c r="E130" s="3">
        <v>3.0040499999999997E-8</v>
      </c>
    </row>
    <row r="131" spans="2:5">
      <c r="B131" t="s">
        <v>8</v>
      </c>
      <c r="D131">
        <v>327</v>
      </c>
      <c r="E131" s="3">
        <v>2.2947E-8</v>
      </c>
    </row>
    <row r="132" spans="2:5">
      <c r="B132" t="s">
        <v>8</v>
      </c>
      <c r="D132">
        <v>328</v>
      </c>
      <c r="E132" s="3">
        <v>1.7613E-8</v>
      </c>
    </row>
    <row r="133" spans="2:5">
      <c r="B133" t="s">
        <v>8</v>
      </c>
      <c r="D133">
        <v>329</v>
      </c>
      <c r="E133" s="3">
        <v>1.9980000000000001E-8</v>
      </c>
    </row>
    <row r="134" spans="2:5">
      <c r="B134" t="s">
        <v>8</v>
      </c>
      <c r="D134">
        <v>330</v>
      </c>
      <c r="E134" s="3">
        <v>1.4454200000000001E-8</v>
      </c>
    </row>
    <row r="135" spans="2:5">
      <c r="B135" t="s">
        <v>8</v>
      </c>
      <c r="D135">
        <v>331</v>
      </c>
      <c r="E135" s="3">
        <v>1.15475E-8</v>
      </c>
    </row>
    <row r="136" spans="2:5">
      <c r="B136" t="s">
        <v>8</v>
      </c>
      <c r="D136">
        <v>332</v>
      </c>
      <c r="E136" s="3">
        <v>9.6356600000000002E-9</v>
      </c>
    </row>
    <row r="137" spans="2:5">
      <c r="B137" t="s">
        <v>8</v>
      </c>
      <c r="D137">
        <v>333</v>
      </c>
      <c r="E137" s="3">
        <v>7.2426599999999999E-9</v>
      </c>
    </row>
    <row r="138" spans="2:5">
      <c r="B138" t="s">
        <v>8</v>
      </c>
      <c r="D138">
        <v>334</v>
      </c>
      <c r="E138" s="3">
        <v>6.6145000000000003E-9</v>
      </c>
    </row>
    <row r="139" spans="2:5">
      <c r="B139" t="s">
        <v>8</v>
      </c>
      <c r="D139">
        <v>335</v>
      </c>
      <c r="E139" s="3">
        <v>5.5183799999999997E-9</v>
      </c>
    </row>
    <row r="140" spans="2:5">
      <c r="B140" t="s">
        <v>8</v>
      </c>
      <c r="E140" t="s">
        <v>8</v>
      </c>
    </row>
    <row r="141" spans="2:5">
      <c r="B141" t="s">
        <v>8</v>
      </c>
      <c r="E141" t="s">
        <v>8</v>
      </c>
    </row>
    <row r="142" spans="2:5">
      <c r="B142" t="s">
        <v>8</v>
      </c>
      <c r="E142" t="s">
        <v>8</v>
      </c>
    </row>
    <row r="143" spans="2:5">
      <c r="B143" t="s">
        <v>8</v>
      </c>
      <c r="E143" t="s">
        <v>8</v>
      </c>
    </row>
    <row r="144" spans="2:5">
      <c r="B144" t="s">
        <v>8</v>
      </c>
      <c r="E144" t="s">
        <v>8</v>
      </c>
    </row>
    <row r="145" spans="2:5">
      <c r="B145" t="s">
        <v>8</v>
      </c>
      <c r="E145" t="s">
        <v>8</v>
      </c>
    </row>
    <row r="146" spans="2:5">
      <c r="B146" t="s">
        <v>8</v>
      </c>
      <c r="E146" t="s">
        <v>8</v>
      </c>
    </row>
    <row r="147" spans="2:5">
      <c r="B147" t="s">
        <v>8</v>
      </c>
      <c r="E147" t="s">
        <v>8</v>
      </c>
    </row>
    <row r="148" spans="2:5">
      <c r="B148" t="s">
        <v>8</v>
      </c>
      <c r="E148" t="s">
        <v>8</v>
      </c>
    </row>
    <row r="149" spans="2:5">
      <c r="B149" t="s">
        <v>8</v>
      </c>
      <c r="E149" t="s">
        <v>8</v>
      </c>
    </row>
    <row r="150" spans="2:5">
      <c r="B150" t="s">
        <v>8</v>
      </c>
      <c r="E150" t="s">
        <v>8</v>
      </c>
    </row>
    <row r="151" spans="2:5">
      <c r="B151" t="s">
        <v>8</v>
      </c>
      <c r="E151" t="s">
        <v>8</v>
      </c>
    </row>
    <row r="152" spans="2:5">
      <c r="B152" t="s">
        <v>8</v>
      </c>
      <c r="E152" t="s">
        <v>8</v>
      </c>
    </row>
    <row r="153" spans="2:5">
      <c r="B153" t="s">
        <v>8</v>
      </c>
      <c r="E153" t="s">
        <v>8</v>
      </c>
    </row>
    <row r="154" spans="2:5">
      <c r="B154" t="s">
        <v>8</v>
      </c>
      <c r="E154" t="s">
        <v>8</v>
      </c>
    </row>
    <row r="155" spans="2:5">
      <c r="B155" t="s">
        <v>8</v>
      </c>
      <c r="E155" t="s">
        <v>8</v>
      </c>
    </row>
    <row r="156" spans="2:5">
      <c r="B156" t="s">
        <v>8</v>
      </c>
      <c r="E156" t="s">
        <v>8</v>
      </c>
    </row>
    <row r="157" spans="2:5">
      <c r="B157" t="s">
        <v>8</v>
      </c>
      <c r="E157" t="s">
        <v>8</v>
      </c>
    </row>
    <row r="158" spans="2:5">
      <c r="B158" t="s">
        <v>8</v>
      </c>
      <c r="E158" t="s">
        <v>8</v>
      </c>
    </row>
    <row r="159" spans="2:5">
      <c r="B159" t="s">
        <v>8</v>
      </c>
      <c r="E159" t="s">
        <v>8</v>
      </c>
    </row>
    <row r="160" spans="2:5">
      <c r="B160" t="s">
        <v>8</v>
      </c>
      <c r="E160" t="s">
        <v>8</v>
      </c>
    </row>
    <row r="161" spans="2:5">
      <c r="B161" t="s">
        <v>8</v>
      </c>
      <c r="E161" t="s">
        <v>8</v>
      </c>
    </row>
    <row r="162" spans="2:5">
      <c r="B162" t="s">
        <v>8</v>
      </c>
      <c r="E162" t="s">
        <v>8</v>
      </c>
    </row>
    <row r="163" spans="2:5">
      <c r="B163" t="s">
        <v>8</v>
      </c>
      <c r="E163" t="s">
        <v>8</v>
      </c>
    </row>
    <row r="164" spans="2:5">
      <c r="B164" t="s">
        <v>8</v>
      </c>
      <c r="E164" t="s">
        <v>8</v>
      </c>
    </row>
    <row r="165" spans="2:5">
      <c r="B165" t="s">
        <v>8</v>
      </c>
      <c r="E165" t="s">
        <v>8</v>
      </c>
    </row>
    <row r="166" spans="2:5">
      <c r="B166" t="s">
        <v>8</v>
      </c>
      <c r="E166" t="s">
        <v>8</v>
      </c>
    </row>
    <row r="167" spans="2:5">
      <c r="B167" t="s">
        <v>8</v>
      </c>
      <c r="E167" t="s">
        <v>8</v>
      </c>
    </row>
    <row r="168" spans="2:5">
      <c r="B168" t="s">
        <v>8</v>
      </c>
      <c r="E168" t="s">
        <v>8</v>
      </c>
    </row>
    <row r="169" spans="2:5">
      <c r="B169" t="s">
        <v>8</v>
      </c>
      <c r="E169" t="s">
        <v>8</v>
      </c>
    </row>
    <row r="170" spans="2:5">
      <c r="B170" t="s">
        <v>8</v>
      </c>
      <c r="E170" t="s">
        <v>8</v>
      </c>
    </row>
    <row r="171" spans="2:5">
      <c r="B171" t="s">
        <v>8</v>
      </c>
      <c r="E171" t="s">
        <v>8</v>
      </c>
    </row>
    <row r="172" spans="2:5">
      <c r="B172" t="s">
        <v>8</v>
      </c>
      <c r="E172" t="s">
        <v>8</v>
      </c>
    </row>
    <row r="173" spans="2:5">
      <c r="B173" t="s">
        <v>8</v>
      </c>
      <c r="E173" t="s">
        <v>8</v>
      </c>
    </row>
    <row r="174" spans="2:5">
      <c r="B174" t="s">
        <v>8</v>
      </c>
      <c r="E174" t="s">
        <v>8</v>
      </c>
    </row>
    <row r="175" spans="2:5">
      <c r="B175" t="s">
        <v>8</v>
      </c>
      <c r="E175" t="s">
        <v>8</v>
      </c>
    </row>
    <row r="176" spans="2:5">
      <c r="B176" t="s">
        <v>8</v>
      </c>
      <c r="E176" t="s">
        <v>8</v>
      </c>
    </row>
    <row r="177" spans="2:5">
      <c r="B177" t="s">
        <v>8</v>
      </c>
      <c r="E177" t="s">
        <v>8</v>
      </c>
    </row>
    <row r="178" spans="2:5">
      <c r="B178" t="s">
        <v>8</v>
      </c>
      <c r="E178" t="s">
        <v>8</v>
      </c>
    </row>
    <row r="179" spans="2:5">
      <c r="B179" t="s">
        <v>8</v>
      </c>
      <c r="E179" t="s">
        <v>8</v>
      </c>
    </row>
    <row r="180" spans="2:5">
      <c r="B180" t="s">
        <v>8</v>
      </c>
      <c r="E180" t="s">
        <v>8</v>
      </c>
    </row>
    <row r="181" spans="2:5">
      <c r="B181" t="s">
        <v>8</v>
      </c>
      <c r="E181" t="s">
        <v>8</v>
      </c>
    </row>
    <row r="182" spans="2:5">
      <c r="B182" t="s">
        <v>8</v>
      </c>
      <c r="E182" t="s">
        <v>8</v>
      </c>
    </row>
    <row r="183" spans="2:5">
      <c r="B183" t="s">
        <v>8</v>
      </c>
      <c r="E183" t="s">
        <v>8</v>
      </c>
    </row>
    <row r="184" spans="2:5">
      <c r="B184" t="s">
        <v>8</v>
      </c>
      <c r="E184" t="s">
        <v>8</v>
      </c>
    </row>
    <row r="185" spans="2:5">
      <c r="B185" t="s">
        <v>8</v>
      </c>
      <c r="E185" t="s">
        <v>8</v>
      </c>
    </row>
    <row r="186" spans="2:5">
      <c r="B186" t="s">
        <v>8</v>
      </c>
      <c r="E186" t="s">
        <v>8</v>
      </c>
    </row>
    <row r="187" spans="2:5">
      <c r="B187" t="s">
        <v>8</v>
      </c>
      <c r="E187" t="s">
        <v>8</v>
      </c>
    </row>
    <row r="188" spans="2:5">
      <c r="B188" t="s">
        <v>8</v>
      </c>
      <c r="E188" t="s">
        <v>8</v>
      </c>
    </row>
    <row r="189" spans="2:5">
      <c r="B189" t="s">
        <v>8</v>
      </c>
      <c r="E189" t="s">
        <v>8</v>
      </c>
    </row>
    <row r="190" spans="2:5">
      <c r="B190" t="s">
        <v>8</v>
      </c>
      <c r="E190" t="s">
        <v>8</v>
      </c>
    </row>
    <row r="191" spans="2:5">
      <c r="B191" t="s">
        <v>8</v>
      </c>
      <c r="E191" t="s">
        <v>8</v>
      </c>
    </row>
    <row r="192" spans="2:5">
      <c r="B192" t="s">
        <v>8</v>
      </c>
      <c r="E192" t="s">
        <v>8</v>
      </c>
    </row>
    <row r="193" spans="2:5">
      <c r="B193" t="s">
        <v>8</v>
      </c>
      <c r="E193" t="s">
        <v>8</v>
      </c>
    </row>
    <row r="194" spans="2:5">
      <c r="B194" t="s">
        <v>8</v>
      </c>
      <c r="E194" t="s">
        <v>8</v>
      </c>
    </row>
    <row r="195" spans="2:5">
      <c r="B195" t="s">
        <v>8</v>
      </c>
      <c r="E195" t="s">
        <v>8</v>
      </c>
    </row>
    <row r="196" spans="2:5">
      <c r="B196" t="s">
        <v>8</v>
      </c>
      <c r="E196" t="s">
        <v>8</v>
      </c>
    </row>
    <row r="197" spans="2:5">
      <c r="B197" t="s">
        <v>8</v>
      </c>
      <c r="E197" t="s">
        <v>8</v>
      </c>
    </row>
    <row r="198" spans="2:5">
      <c r="B198" t="s">
        <v>8</v>
      </c>
      <c r="E198" t="s">
        <v>8</v>
      </c>
    </row>
    <row r="199" spans="2:5">
      <c r="B199" t="s">
        <v>8</v>
      </c>
      <c r="E199" t="s">
        <v>8</v>
      </c>
    </row>
    <row r="200" spans="2:5">
      <c r="B200" t="s">
        <v>8</v>
      </c>
      <c r="E200" t="s">
        <v>8</v>
      </c>
    </row>
    <row r="201" spans="2:5">
      <c r="B201" t="s">
        <v>8</v>
      </c>
      <c r="E201" t="s">
        <v>8</v>
      </c>
    </row>
    <row r="202" spans="2:5">
      <c r="B202" t="s">
        <v>8</v>
      </c>
      <c r="E202" t="s">
        <v>8</v>
      </c>
    </row>
    <row r="203" spans="2:5">
      <c r="B203" t="s">
        <v>8</v>
      </c>
      <c r="E203" t="s">
        <v>8</v>
      </c>
    </row>
    <row r="204" spans="2:5">
      <c r="B204" t="s">
        <v>8</v>
      </c>
      <c r="E204" t="s">
        <v>8</v>
      </c>
    </row>
    <row r="205" spans="2:5">
      <c r="B205" t="s">
        <v>8</v>
      </c>
      <c r="E205" t="s">
        <v>8</v>
      </c>
    </row>
    <row r="206" spans="2:5">
      <c r="B206" t="s">
        <v>8</v>
      </c>
      <c r="E206" t="s">
        <v>8</v>
      </c>
    </row>
    <row r="207" spans="2:5">
      <c r="B207" t="s">
        <v>8</v>
      </c>
      <c r="E207" t="s">
        <v>8</v>
      </c>
    </row>
    <row r="208" spans="2:5">
      <c r="B208" t="s">
        <v>8</v>
      </c>
      <c r="E208" t="s">
        <v>8</v>
      </c>
    </row>
    <row r="209" spans="2:5">
      <c r="B209" t="s">
        <v>8</v>
      </c>
      <c r="E209" t="s">
        <v>8</v>
      </c>
    </row>
    <row r="210" spans="2:5">
      <c r="B210" t="s">
        <v>8</v>
      </c>
      <c r="E210" t="s">
        <v>8</v>
      </c>
    </row>
    <row r="211" spans="2:5">
      <c r="B211" t="s">
        <v>8</v>
      </c>
      <c r="E211" t="s">
        <v>8</v>
      </c>
    </row>
    <row r="212" spans="2:5">
      <c r="B212" t="s">
        <v>8</v>
      </c>
      <c r="E212" t="s">
        <v>8</v>
      </c>
    </row>
    <row r="213" spans="2:5">
      <c r="B213" t="s">
        <v>8</v>
      </c>
      <c r="E213" t="s">
        <v>8</v>
      </c>
    </row>
    <row r="214" spans="2:5">
      <c r="B214" t="s">
        <v>8</v>
      </c>
      <c r="E214" t="s">
        <v>8</v>
      </c>
    </row>
    <row r="215" spans="2:5">
      <c r="B215" t="s">
        <v>8</v>
      </c>
      <c r="E215" t="s">
        <v>8</v>
      </c>
    </row>
    <row r="216" spans="2:5">
      <c r="B216" t="s">
        <v>8</v>
      </c>
      <c r="E216" t="s">
        <v>8</v>
      </c>
    </row>
    <row r="217" spans="2:5">
      <c r="B217" t="s">
        <v>8</v>
      </c>
      <c r="E217" t="s">
        <v>8</v>
      </c>
    </row>
    <row r="218" spans="2:5">
      <c r="B218" t="s">
        <v>8</v>
      </c>
      <c r="E218" t="s">
        <v>8</v>
      </c>
    </row>
    <row r="219" spans="2:5">
      <c r="B219" t="s">
        <v>8</v>
      </c>
      <c r="E219" t="s">
        <v>8</v>
      </c>
    </row>
    <row r="220" spans="2:5">
      <c r="B220" t="s">
        <v>8</v>
      </c>
      <c r="E220" t="s">
        <v>8</v>
      </c>
    </row>
    <row r="221" spans="2:5">
      <c r="B221" t="s">
        <v>8</v>
      </c>
      <c r="E221" t="s">
        <v>8</v>
      </c>
    </row>
    <row r="222" spans="2:5">
      <c r="B222" t="s">
        <v>8</v>
      </c>
      <c r="E222" t="s">
        <v>8</v>
      </c>
    </row>
    <row r="223" spans="2:5">
      <c r="B223" t="s">
        <v>8</v>
      </c>
      <c r="E223" t="s">
        <v>8</v>
      </c>
    </row>
    <row r="224" spans="2:5">
      <c r="B224" t="s">
        <v>8</v>
      </c>
      <c r="E224" t="s">
        <v>8</v>
      </c>
    </row>
    <row r="225" spans="2:5">
      <c r="B225" t="s">
        <v>8</v>
      </c>
      <c r="E225" t="s">
        <v>8</v>
      </c>
    </row>
    <row r="226" spans="2:5">
      <c r="B226" t="s">
        <v>8</v>
      </c>
      <c r="E226" t="s">
        <v>8</v>
      </c>
    </row>
    <row r="227" spans="2:5">
      <c r="B227" t="s">
        <v>8</v>
      </c>
      <c r="E227" t="s">
        <v>8</v>
      </c>
    </row>
    <row r="228" spans="2:5">
      <c r="B228" t="s">
        <v>8</v>
      </c>
      <c r="E228" t="s">
        <v>8</v>
      </c>
    </row>
    <row r="229" spans="2:5">
      <c r="B229" t="s">
        <v>8</v>
      </c>
      <c r="E229" t="s">
        <v>8</v>
      </c>
    </row>
    <row r="230" spans="2:5">
      <c r="B230" t="s">
        <v>8</v>
      </c>
      <c r="E230" t="s">
        <v>8</v>
      </c>
    </row>
    <row r="231" spans="2:5">
      <c r="B231" t="s">
        <v>8</v>
      </c>
      <c r="E231" t="s">
        <v>8</v>
      </c>
    </row>
    <row r="232" spans="2:5">
      <c r="B232" t="s">
        <v>8</v>
      </c>
      <c r="E232" t="s">
        <v>8</v>
      </c>
    </row>
    <row r="233" spans="2:5">
      <c r="B233" t="s">
        <v>8</v>
      </c>
      <c r="E233" t="s">
        <v>8</v>
      </c>
    </row>
    <row r="234" spans="2:5">
      <c r="B234" t="s">
        <v>8</v>
      </c>
      <c r="E234" t="s">
        <v>8</v>
      </c>
    </row>
    <row r="235" spans="2:5">
      <c r="B235" t="s">
        <v>8</v>
      </c>
      <c r="E235" t="s">
        <v>8</v>
      </c>
    </row>
    <row r="236" spans="2:5">
      <c r="B236" t="s">
        <v>8</v>
      </c>
      <c r="E236" t="s">
        <v>8</v>
      </c>
    </row>
    <row r="237" spans="2:5">
      <c r="B237" t="s">
        <v>8</v>
      </c>
      <c r="E237" t="s">
        <v>8</v>
      </c>
    </row>
    <row r="238" spans="2:5">
      <c r="B238" t="s">
        <v>8</v>
      </c>
      <c r="E238" t="s">
        <v>8</v>
      </c>
    </row>
    <row r="239" spans="2:5">
      <c r="B239" t="s">
        <v>8</v>
      </c>
      <c r="E239" t="s">
        <v>8</v>
      </c>
    </row>
    <row r="240" spans="2:5">
      <c r="B240" t="s">
        <v>8</v>
      </c>
      <c r="E240" t="s">
        <v>8</v>
      </c>
    </row>
    <row r="241" spans="2:5">
      <c r="B241" t="s">
        <v>8</v>
      </c>
      <c r="E241" t="s">
        <v>8</v>
      </c>
    </row>
    <row r="242" spans="2:5">
      <c r="B242" t="s">
        <v>8</v>
      </c>
      <c r="E242" t="s">
        <v>8</v>
      </c>
    </row>
    <row r="243" spans="2:5">
      <c r="B243" t="s">
        <v>8</v>
      </c>
      <c r="E243" t="s">
        <v>8</v>
      </c>
    </row>
    <row r="244" spans="2:5">
      <c r="B244" t="s">
        <v>8</v>
      </c>
      <c r="E244" t="s">
        <v>8</v>
      </c>
    </row>
    <row r="245" spans="2:5">
      <c r="B245" t="s">
        <v>8</v>
      </c>
      <c r="E245" t="s">
        <v>8</v>
      </c>
    </row>
    <row r="246" spans="2:5">
      <c r="B246" t="s">
        <v>8</v>
      </c>
      <c r="E246" t="s">
        <v>8</v>
      </c>
    </row>
    <row r="247" spans="2:5">
      <c r="B247" t="s">
        <v>8</v>
      </c>
      <c r="E247" t="s">
        <v>8</v>
      </c>
    </row>
    <row r="248" spans="2:5">
      <c r="B248" t="s">
        <v>8</v>
      </c>
      <c r="E248" t="s">
        <v>8</v>
      </c>
    </row>
    <row r="249" spans="2:5">
      <c r="B249" t="s">
        <v>8</v>
      </c>
      <c r="E249" t="s">
        <v>8</v>
      </c>
    </row>
    <row r="250" spans="2:5">
      <c r="B250" t="s">
        <v>8</v>
      </c>
      <c r="E250" t="s">
        <v>8</v>
      </c>
    </row>
    <row r="251" spans="2:5">
      <c r="B251" t="s">
        <v>8</v>
      </c>
      <c r="E251" t="s">
        <v>8</v>
      </c>
    </row>
    <row r="252" spans="2:5">
      <c r="B252" t="s">
        <v>8</v>
      </c>
      <c r="E252" t="s">
        <v>8</v>
      </c>
    </row>
    <row r="253" spans="2:5">
      <c r="B253" t="s">
        <v>8</v>
      </c>
      <c r="E253" t="s">
        <v>8</v>
      </c>
    </row>
    <row r="254" spans="2:5">
      <c r="B254" t="s">
        <v>8</v>
      </c>
      <c r="E254" t="s">
        <v>8</v>
      </c>
    </row>
    <row r="255" spans="2:5">
      <c r="B255" t="s">
        <v>8</v>
      </c>
      <c r="E255" t="s">
        <v>8</v>
      </c>
    </row>
    <row r="256" spans="2:5">
      <c r="B256" t="s">
        <v>8</v>
      </c>
      <c r="E256" t="s">
        <v>8</v>
      </c>
    </row>
    <row r="257" spans="2:5">
      <c r="B257" t="s">
        <v>8</v>
      </c>
      <c r="E257" t="s">
        <v>8</v>
      </c>
    </row>
    <row r="258" spans="2:5">
      <c r="B258" t="s">
        <v>8</v>
      </c>
      <c r="E258" t="s">
        <v>8</v>
      </c>
    </row>
    <row r="259" spans="2:5">
      <c r="B259" t="s">
        <v>8</v>
      </c>
      <c r="E259" t="s">
        <v>8</v>
      </c>
    </row>
    <row r="260" spans="2:5">
      <c r="B260" t="s">
        <v>8</v>
      </c>
      <c r="E260" t="s">
        <v>8</v>
      </c>
    </row>
    <row r="261" spans="2:5">
      <c r="B261" t="s">
        <v>8</v>
      </c>
      <c r="E261" t="s">
        <v>8</v>
      </c>
    </row>
    <row r="262" spans="2:5">
      <c r="B262" t="s">
        <v>8</v>
      </c>
      <c r="E262" t="s">
        <v>8</v>
      </c>
    </row>
    <row r="263" spans="2:5">
      <c r="B263" t="s">
        <v>8</v>
      </c>
      <c r="E263" t="s">
        <v>8</v>
      </c>
    </row>
    <row r="264" spans="2:5">
      <c r="B264" t="s">
        <v>8</v>
      </c>
      <c r="E264" t="s">
        <v>8</v>
      </c>
    </row>
    <row r="265" spans="2:5">
      <c r="B265" t="s">
        <v>8</v>
      </c>
      <c r="E265" t="s">
        <v>8</v>
      </c>
    </row>
    <row r="266" spans="2:5">
      <c r="B266" t="s">
        <v>8</v>
      </c>
      <c r="E266" t="s">
        <v>8</v>
      </c>
    </row>
    <row r="267" spans="2:5">
      <c r="B267" t="s">
        <v>8</v>
      </c>
      <c r="E267" t="s">
        <v>8</v>
      </c>
    </row>
    <row r="268" spans="2:5">
      <c r="B268" t="s">
        <v>8</v>
      </c>
      <c r="E268" t="s">
        <v>8</v>
      </c>
    </row>
    <row r="269" spans="2:5">
      <c r="B269" t="s">
        <v>8</v>
      </c>
      <c r="E269" t="s">
        <v>8</v>
      </c>
    </row>
    <row r="270" spans="2:5">
      <c r="B270" t="s">
        <v>8</v>
      </c>
      <c r="E270" t="s">
        <v>8</v>
      </c>
    </row>
    <row r="271" spans="2:5">
      <c r="B271" t="s">
        <v>8</v>
      </c>
      <c r="E271" t="s">
        <v>8</v>
      </c>
    </row>
    <row r="272" spans="2:5">
      <c r="B272" t="s">
        <v>8</v>
      </c>
      <c r="E272" t="s">
        <v>8</v>
      </c>
    </row>
    <row r="273" spans="2:5">
      <c r="B273" t="s">
        <v>8</v>
      </c>
      <c r="E273" t="s">
        <v>8</v>
      </c>
    </row>
    <row r="274" spans="2:5">
      <c r="B274" t="s">
        <v>8</v>
      </c>
      <c r="E274" t="s">
        <v>8</v>
      </c>
    </row>
    <row r="275" spans="2:5">
      <c r="B275" t="s">
        <v>8</v>
      </c>
      <c r="E275" t="s">
        <v>8</v>
      </c>
    </row>
    <row r="276" spans="2:5">
      <c r="B276" t="s">
        <v>8</v>
      </c>
      <c r="E276" t="s">
        <v>8</v>
      </c>
    </row>
    <row r="277" spans="2:5">
      <c r="B277" t="s">
        <v>8</v>
      </c>
      <c r="E277" t="s">
        <v>8</v>
      </c>
    </row>
    <row r="278" spans="2:5">
      <c r="B278" t="s">
        <v>8</v>
      </c>
      <c r="E278" t="s">
        <v>8</v>
      </c>
    </row>
    <row r="279" spans="2:5">
      <c r="B279" t="s">
        <v>8</v>
      </c>
      <c r="E279" t="s">
        <v>8</v>
      </c>
    </row>
    <row r="280" spans="2:5">
      <c r="B280" t="s">
        <v>8</v>
      </c>
      <c r="E280" t="s">
        <v>8</v>
      </c>
    </row>
    <row r="281" spans="2:5">
      <c r="B281" t="s">
        <v>8</v>
      </c>
      <c r="E281" t="s">
        <v>8</v>
      </c>
    </row>
    <row r="282" spans="2:5">
      <c r="B282" t="s">
        <v>8</v>
      </c>
      <c r="E282" t="s">
        <v>8</v>
      </c>
    </row>
    <row r="283" spans="2:5">
      <c r="B283" t="s">
        <v>8</v>
      </c>
      <c r="E283" t="s">
        <v>8</v>
      </c>
    </row>
    <row r="284" spans="2:5">
      <c r="B284" t="s">
        <v>8</v>
      </c>
      <c r="E284" t="s">
        <v>8</v>
      </c>
    </row>
    <row r="285" spans="2:5">
      <c r="B285" t="s">
        <v>8</v>
      </c>
      <c r="E285" t="s">
        <v>8</v>
      </c>
    </row>
    <row r="286" spans="2:5">
      <c r="B286" t="s">
        <v>8</v>
      </c>
      <c r="E286" t="s">
        <v>8</v>
      </c>
    </row>
    <row r="287" spans="2:5">
      <c r="B287" t="s">
        <v>8</v>
      </c>
      <c r="E287" t="s">
        <v>8</v>
      </c>
    </row>
    <row r="288" spans="2:5">
      <c r="B288" t="s">
        <v>8</v>
      </c>
      <c r="E288" t="s">
        <v>8</v>
      </c>
    </row>
    <row r="289" spans="2:5">
      <c r="B289" t="s">
        <v>8</v>
      </c>
      <c r="E289" t="s">
        <v>8</v>
      </c>
    </row>
    <row r="290" spans="2:5">
      <c r="B290" t="s">
        <v>8</v>
      </c>
      <c r="E290" t="s">
        <v>8</v>
      </c>
    </row>
    <row r="291" spans="2:5">
      <c r="B291" t="s">
        <v>8</v>
      </c>
      <c r="E291" t="s">
        <v>8</v>
      </c>
    </row>
    <row r="292" spans="2:5">
      <c r="B292" t="s">
        <v>8</v>
      </c>
      <c r="E292" t="s">
        <v>8</v>
      </c>
    </row>
    <row r="293" spans="2:5">
      <c r="B293" t="s">
        <v>8</v>
      </c>
      <c r="E293" t="s">
        <v>8</v>
      </c>
    </row>
    <row r="294" spans="2:5">
      <c r="B294" t="s">
        <v>8</v>
      </c>
      <c r="E294" t="s">
        <v>8</v>
      </c>
    </row>
    <row r="295" spans="2:5">
      <c r="B295" t="s">
        <v>8</v>
      </c>
      <c r="E295" t="s">
        <v>8</v>
      </c>
    </row>
    <row r="296" spans="2:5">
      <c r="B296" t="s">
        <v>8</v>
      </c>
      <c r="E296" t="s">
        <v>8</v>
      </c>
    </row>
    <row r="297" spans="2:5">
      <c r="B297" t="s">
        <v>8</v>
      </c>
      <c r="E297" t="s">
        <v>8</v>
      </c>
    </row>
    <row r="298" spans="2:5">
      <c r="B298" t="s">
        <v>8</v>
      </c>
      <c r="E298" t="s">
        <v>8</v>
      </c>
    </row>
    <row r="299" spans="2:5">
      <c r="B299" t="s">
        <v>8</v>
      </c>
      <c r="E299" t="s">
        <v>8</v>
      </c>
    </row>
    <row r="300" spans="2:5">
      <c r="B300" t="s">
        <v>8</v>
      </c>
      <c r="E300" t="s">
        <v>8</v>
      </c>
    </row>
    <row r="301" spans="2:5">
      <c r="B301" t="s">
        <v>8</v>
      </c>
      <c r="E301" t="s">
        <v>8</v>
      </c>
    </row>
    <row r="302" spans="2:5">
      <c r="B302" t="s">
        <v>8</v>
      </c>
      <c r="E302" t="s">
        <v>8</v>
      </c>
    </row>
    <row r="303" spans="2:5">
      <c r="B303" t="s">
        <v>8</v>
      </c>
      <c r="E303" t="s">
        <v>8</v>
      </c>
    </row>
    <row r="304" spans="2:5">
      <c r="B304" t="s">
        <v>8</v>
      </c>
      <c r="E304" t="s">
        <v>8</v>
      </c>
    </row>
    <row r="305" spans="2:5">
      <c r="B305" t="s">
        <v>8</v>
      </c>
      <c r="E305" t="s">
        <v>8</v>
      </c>
    </row>
    <row r="306" spans="2:5">
      <c r="B306" t="s">
        <v>8</v>
      </c>
      <c r="E306" t="s">
        <v>8</v>
      </c>
    </row>
    <row r="307" spans="2:5">
      <c r="B307" t="s">
        <v>8</v>
      </c>
      <c r="E307" t="s">
        <v>8</v>
      </c>
    </row>
    <row r="308" spans="2:5">
      <c r="B308" t="s">
        <v>8</v>
      </c>
      <c r="E308" t="s">
        <v>8</v>
      </c>
    </row>
    <row r="309" spans="2:5">
      <c r="B309" t="s">
        <v>8</v>
      </c>
      <c r="E309" t="s">
        <v>8</v>
      </c>
    </row>
    <row r="310" spans="2:5">
      <c r="B310" t="s">
        <v>8</v>
      </c>
      <c r="E310" t="s">
        <v>8</v>
      </c>
    </row>
    <row r="311" spans="2:5">
      <c r="B311" t="s">
        <v>8</v>
      </c>
      <c r="E311" t="s">
        <v>8</v>
      </c>
    </row>
    <row r="312" spans="2:5">
      <c r="B312" t="s">
        <v>8</v>
      </c>
      <c r="E312" t="s">
        <v>8</v>
      </c>
    </row>
    <row r="313" spans="2:5">
      <c r="B313" t="s">
        <v>8</v>
      </c>
      <c r="E313" t="s">
        <v>8</v>
      </c>
    </row>
    <row r="314" spans="2:5">
      <c r="B314" t="s">
        <v>8</v>
      </c>
      <c r="E314" t="s">
        <v>8</v>
      </c>
    </row>
    <row r="315" spans="2:5">
      <c r="B315" t="s">
        <v>8</v>
      </c>
      <c r="E315" t="s">
        <v>8</v>
      </c>
    </row>
    <row r="316" spans="2:5">
      <c r="B316" t="s">
        <v>8</v>
      </c>
      <c r="E316" t="s">
        <v>8</v>
      </c>
    </row>
    <row r="317" spans="2:5">
      <c r="B317" t="s">
        <v>8</v>
      </c>
      <c r="E317" t="s">
        <v>8</v>
      </c>
    </row>
    <row r="318" spans="2:5">
      <c r="B318" t="s">
        <v>8</v>
      </c>
      <c r="E318" t="s">
        <v>8</v>
      </c>
    </row>
    <row r="319" spans="2:5">
      <c r="B319" t="s">
        <v>8</v>
      </c>
      <c r="E319" t="s">
        <v>8</v>
      </c>
    </row>
    <row r="320" spans="2:5">
      <c r="B320" t="s">
        <v>8</v>
      </c>
      <c r="E320" t="s">
        <v>8</v>
      </c>
    </row>
    <row r="321" spans="2:5">
      <c r="B321" t="s">
        <v>8</v>
      </c>
      <c r="E321" t="s">
        <v>8</v>
      </c>
    </row>
    <row r="322" spans="2:5">
      <c r="B322" t="s">
        <v>8</v>
      </c>
      <c r="E322" t="s">
        <v>8</v>
      </c>
    </row>
    <row r="323" spans="2:5">
      <c r="B323" t="s">
        <v>8</v>
      </c>
      <c r="E323" t="s">
        <v>8</v>
      </c>
    </row>
    <row r="324" spans="2:5">
      <c r="B324" t="s">
        <v>8</v>
      </c>
      <c r="E324" t="s">
        <v>8</v>
      </c>
    </row>
    <row r="325" spans="2:5">
      <c r="B325" t="s">
        <v>8</v>
      </c>
      <c r="E325" t="s">
        <v>8</v>
      </c>
    </row>
    <row r="326" spans="2:5">
      <c r="B326" t="s">
        <v>8</v>
      </c>
      <c r="E326" t="s">
        <v>8</v>
      </c>
    </row>
    <row r="327" spans="2:5">
      <c r="B327" t="s">
        <v>8</v>
      </c>
      <c r="E327" t="s">
        <v>8</v>
      </c>
    </row>
    <row r="328" spans="2:5">
      <c r="B328" t="s">
        <v>8</v>
      </c>
      <c r="E328" t="s">
        <v>8</v>
      </c>
    </row>
    <row r="329" spans="2:5">
      <c r="B329" t="s">
        <v>8</v>
      </c>
      <c r="E329" t="s">
        <v>8</v>
      </c>
    </row>
    <row r="330" spans="2:5">
      <c r="B330" t="s">
        <v>8</v>
      </c>
      <c r="E330" t="s">
        <v>8</v>
      </c>
    </row>
    <row r="331" spans="2:5">
      <c r="B331" t="s">
        <v>8</v>
      </c>
      <c r="E331" t="s">
        <v>8</v>
      </c>
    </row>
    <row r="332" spans="2:5">
      <c r="B332" t="s">
        <v>8</v>
      </c>
      <c r="E332" t="s">
        <v>8</v>
      </c>
    </row>
    <row r="333" spans="2:5">
      <c r="B333" t="s">
        <v>8</v>
      </c>
      <c r="E333" t="s">
        <v>8</v>
      </c>
    </row>
    <row r="334" spans="2:5">
      <c r="B334" t="s">
        <v>8</v>
      </c>
      <c r="E334" t="s">
        <v>8</v>
      </c>
    </row>
    <row r="335" spans="2:5">
      <c r="B335" t="s">
        <v>8</v>
      </c>
      <c r="E335" t="s">
        <v>8</v>
      </c>
    </row>
    <row r="336" spans="2:5">
      <c r="B336" t="s">
        <v>8</v>
      </c>
      <c r="E336" t="s">
        <v>8</v>
      </c>
    </row>
    <row r="337" spans="2:5">
      <c r="B337" t="s">
        <v>8</v>
      </c>
      <c r="E337" t="s">
        <v>8</v>
      </c>
    </row>
    <row r="338" spans="2:5">
      <c r="B338" t="s">
        <v>8</v>
      </c>
      <c r="E338" t="s">
        <v>8</v>
      </c>
    </row>
    <row r="339" spans="2:5">
      <c r="B339" t="s">
        <v>8</v>
      </c>
      <c r="E339" t="s">
        <v>8</v>
      </c>
    </row>
    <row r="340" spans="2:5">
      <c r="B340" t="s">
        <v>8</v>
      </c>
      <c r="E340" t="s">
        <v>8</v>
      </c>
    </row>
    <row r="341" spans="2:5">
      <c r="B341" t="s">
        <v>8</v>
      </c>
      <c r="E341" t="s">
        <v>8</v>
      </c>
    </row>
    <row r="342" spans="2:5">
      <c r="B342" t="s">
        <v>8</v>
      </c>
      <c r="E342" t="s">
        <v>8</v>
      </c>
    </row>
    <row r="343" spans="2:5">
      <c r="B343" t="s">
        <v>8</v>
      </c>
      <c r="E343" t="s">
        <v>8</v>
      </c>
    </row>
    <row r="344" spans="2:5">
      <c r="B344" t="s">
        <v>8</v>
      </c>
      <c r="E344" t="s">
        <v>8</v>
      </c>
    </row>
    <row r="345" spans="2:5">
      <c r="B345" t="s">
        <v>8</v>
      </c>
      <c r="E345" t="s">
        <v>8</v>
      </c>
    </row>
    <row r="346" spans="2:5">
      <c r="B346" t="s">
        <v>8</v>
      </c>
      <c r="E346" t="s">
        <v>8</v>
      </c>
    </row>
    <row r="347" spans="2:5">
      <c r="B347" t="s">
        <v>8</v>
      </c>
      <c r="E347" t="s">
        <v>8</v>
      </c>
    </row>
    <row r="348" spans="2:5">
      <c r="B348" t="s">
        <v>8</v>
      </c>
      <c r="E348" t="s">
        <v>8</v>
      </c>
    </row>
    <row r="349" spans="2:5">
      <c r="B349" t="s">
        <v>8</v>
      </c>
      <c r="E349" t="s">
        <v>8</v>
      </c>
    </row>
    <row r="350" spans="2:5">
      <c r="B350" t="s">
        <v>8</v>
      </c>
      <c r="E350" t="s">
        <v>8</v>
      </c>
    </row>
    <row r="351" spans="2:5">
      <c r="B351" t="s">
        <v>8</v>
      </c>
      <c r="E351" t="s">
        <v>8</v>
      </c>
    </row>
    <row r="352" spans="2:5">
      <c r="B352" t="s">
        <v>8</v>
      </c>
      <c r="E352" t="s">
        <v>8</v>
      </c>
    </row>
    <row r="353" spans="2:5">
      <c r="B353" t="s">
        <v>8</v>
      </c>
      <c r="E353" t="s">
        <v>8</v>
      </c>
    </row>
    <row r="354" spans="2:5">
      <c r="B354" t="s">
        <v>8</v>
      </c>
      <c r="E354" t="s">
        <v>8</v>
      </c>
    </row>
    <row r="355" spans="2:5">
      <c r="B355" t="s">
        <v>8</v>
      </c>
      <c r="E355" t="s">
        <v>8</v>
      </c>
    </row>
    <row r="356" spans="2:5">
      <c r="B356" t="s">
        <v>8</v>
      </c>
      <c r="E356" t="s">
        <v>8</v>
      </c>
    </row>
    <row r="357" spans="2:5">
      <c r="B357" t="s">
        <v>8</v>
      </c>
      <c r="E357" t="s">
        <v>8</v>
      </c>
    </row>
    <row r="358" spans="2:5">
      <c r="B358" t="s">
        <v>8</v>
      </c>
      <c r="E358" t="s">
        <v>8</v>
      </c>
    </row>
    <row r="359" spans="2:5">
      <c r="B359" t="s">
        <v>8</v>
      </c>
      <c r="E359" t="s">
        <v>8</v>
      </c>
    </row>
    <row r="360" spans="2:5">
      <c r="B360" t="s">
        <v>8</v>
      </c>
      <c r="E360" t="s">
        <v>8</v>
      </c>
    </row>
    <row r="361" spans="2:5">
      <c r="B361" t="s">
        <v>8</v>
      </c>
      <c r="E361" t="s">
        <v>8</v>
      </c>
    </row>
    <row r="362" spans="2:5">
      <c r="B362" t="s">
        <v>8</v>
      </c>
      <c r="E362" t="s">
        <v>8</v>
      </c>
    </row>
    <row r="363" spans="2:5">
      <c r="B363" t="s">
        <v>8</v>
      </c>
      <c r="E363" t="s">
        <v>8</v>
      </c>
    </row>
    <row r="364" spans="2:5">
      <c r="B364" t="s">
        <v>8</v>
      </c>
      <c r="E364" t="s">
        <v>8</v>
      </c>
    </row>
    <row r="365" spans="2:5">
      <c r="B365" t="s">
        <v>8</v>
      </c>
      <c r="E365" t="s">
        <v>8</v>
      </c>
    </row>
    <row r="366" spans="2:5">
      <c r="B366" t="s">
        <v>8</v>
      </c>
      <c r="E366" t="s">
        <v>8</v>
      </c>
    </row>
    <row r="367" spans="2:5">
      <c r="B367" t="s">
        <v>8</v>
      </c>
      <c r="E367" t="s">
        <v>8</v>
      </c>
    </row>
    <row r="368" spans="2:5">
      <c r="B368" t="s">
        <v>8</v>
      </c>
      <c r="E368" t="s">
        <v>8</v>
      </c>
    </row>
    <row r="369" spans="2:5">
      <c r="B369" t="s">
        <v>8</v>
      </c>
      <c r="E369" t="s">
        <v>8</v>
      </c>
    </row>
    <row r="370" spans="2:5">
      <c r="B370" t="s">
        <v>8</v>
      </c>
      <c r="E370" t="s">
        <v>8</v>
      </c>
    </row>
    <row r="371" spans="2:5">
      <c r="B371" t="s">
        <v>8</v>
      </c>
      <c r="E371" t="s">
        <v>8</v>
      </c>
    </row>
    <row r="372" spans="2:5">
      <c r="B372" t="s">
        <v>8</v>
      </c>
      <c r="E372" t="s">
        <v>8</v>
      </c>
    </row>
    <row r="373" spans="2:5">
      <c r="B373" t="s">
        <v>8</v>
      </c>
      <c r="E373" t="s">
        <v>8</v>
      </c>
    </row>
    <row r="374" spans="2:5">
      <c r="B374" t="s">
        <v>8</v>
      </c>
      <c r="E374" t="s">
        <v>8</v>
      </c>
    </row>
    <row r="375" spans="2:5">
      <c r="B375" t="s">
        <v>8</v>
      </c>
      <c r="E375" t="s">
        <v>8</v>
      </c>
    </row>
    <row r="376" spans="2:5">
      <c r="B376" t="s">
        <v>8</v>
      </c>
      <c r="E376" t="s">
        <v>8</v>
      </c>
    </row>
    <row r="377" spans="2:5">
      <c r="B377" t="s">
        <v>8</v>
      </c>
      <c r="E377" t="s">
        <v>8</v>
      </c>
    </row>
    <row r="378" spans="2:5">
      <c r="B378" t="s">
        <v>8</v>
      </c>
      <c r="E378" t="s">
        <v>8</v>
      </c>
    </row>
    <row r="379" spans="2:5">
      <c r="B379" t="s">
        <v>8</v>
      </c>
      <c r="E379" t="s">
        <v>8</v>
      </c>
    </row>
    <row r="380" spans="2:5">
      <c r="B380" t="s">
        <v>8</v>
      </c>
      <c r="E380" t="s">
        <v>8</v>
      </c>
    </row>
    <row r="381" spans="2:5">
      <c r="B381" t="s">
        <v>8</v>
      </c>
      <c r="E381" t="s">
        <v>8</v>
      </c>
    </row>
    <row r="382" spans="2:5">
      <c r="B382" t="s">
        <v>8</v>
      </c>
      <c r="E382" t="s">
        <v>8</v>
      </c>
    </row>
    <row r="383" spans="2:5">
      <c r="B383" t="s">
        <v>8</v>
      </c>
      <c r="E383" t="s">
        <v>8</v>
      </c>
    </row>
    <row r="384" spans="2:5">
      <c r="B384" t="s">
        <v>8</v>
      </c>
      <c r="E384" t="s">
        <v>8</v>
      </c>
    </row>
    <row r="385" spans="2:5">
      <c r="B385" t="s">
        <v>8</v>
      </c>
      <c r="E385" t="s">
        <v>8</v>
      </c>
    </row>
    <row r="386" spans="2:5">
      <c r="B386" t="s">
        <v>8</v>
      </c>
      <c r="E386" t="s">
        <v>8</v>
      </c>
    </row>
    <row r="387" spans="2:5">
      <c r="B387" t="s">
        <v>8</v>
      </c>
      <c r="E387" t="s">
        <v>8</v>
      </c>
    </row>
    <row r="388" spans="2:5">
      <c r="B388" t="s">
        <v>8</v>
      </c>
      <c r="E388" t="s">
        <v>8</v>
      </c>
    </row>
    <row r="389" spans="2:5">
      <c r="B389" t="s">
        <v>8</v>
      </c>
      <c r="E389" t="s">
        <v>8</v>
      </c>
    </row>
    <row r="390" spans="2:5">
      <c r="B390" t="s">
        <v>8</v>
      </c>
      <c r="E390" t="s">
        <v>8</v>
      </c>
    </row>
    <row r="391" spans="2:5">
      <c r="B391" t="s">
        <v>8</v>
      </c>
      <c r="E391" t="s">
        <v>8</v>
      </c>
    </row>
    <row r="392" spans="2:5">
      <c r="B392" t="s">
        <v>8</v>
      </c>
      <c r="E392" t="s">
        <v>8</v>
      </c>
    </row>
    <row r="393" spans="2:5">
      <c r="B393" t="s">
        <v>8</v>
      </c>
      <c r="E393" t="s">
        <v>8</v>
      </c>
    </row>
    <row r="394" spans="2:5">
      <c r="B394" t="s">
        <v>8</v>
      </c>
      <c r="E394" t="s">
        <v>8</v>
      </c>
    </row>
    <row r="395" spans="2:5">
      <c r="B395" t="s">
        <v>8</v>
      </c>
      <c r="E395" t="s">
        <v>8</v>
      </c>
    </row>
    <row r="396" spans="2:5">
      <c r="B396" t="s">
        <v>8</v>
      </c>
      <c r="E396" t="s">
        <v>8</v>
      </c>
    </row>
    <row r="397" spans="2:5">
      <c r="B397" t="s">
        <v>8</v>
      </c>
      <c r="E397" t="s">
        <v>8</v>
      </c>
    </row>
    <row r="398" spans="2:5">
      <c r="B398" t="s">
        <v>8</v>
      </c>
      <c r="E398" t="s">
        <v>8</v>
      </c>
    </row>
    <row r="399" spans="2:5">
      <c r="B399" t="s">
        <v>8</v>
      </c>
      <c r="E399" t="s">
        <v>8</v>
      </c>
    </row>
    <row r="400" spans="2:5">
      <c r="B400" t="s">
        <v>8</v>
      </c>
      <c r="E400" t="s">
        <v>8</v>
      </c>
    </row>
    <row r="401" spans="2:5">
      <c r="B401" t="s">
        <v>8</v>
      </c>
      <c r="E401" t="s">
        <v>8</v>
      </c>
    </row>
    <row r="402" spans="2:5">
      <c r="B402" t="s">
        <v>8</v>
      </c>
      <c r="E402" t="s">
        <v>8</v>
      </c>
    </row>
    <row r="403" spans="2:5">
      <c r="B403" t="s">
        <v>8</v>
      </c>
      <c r="E403" t="s">
        <v>8</v>
      </c>
    </row>
    <row r="404" spans="2:5">
      <c r="B404" t="s">
        <v>8</v>
      </c>
      <c r="E404" t="s">
        <v>8</v>
      </c>
    </row>
    <row r="405" spans="2:5">
      <c r="B405" t="s">
        <v>8</v>
      </c>
      <c r="E405" t="s">
        <v>8</v>
      </c>
    </row>
    <row r="406" spans="2:5">
      <c r="B406" t="s">
        <v>8</v>
      </c>
      <c r="E406" t="s">
        <v>8</v>
      </c>
    </row>
    <row r="407" spans="2:5">
      <c r="B407" t="s">
        <v>8</v>
      </c>
      <c r="E407" t="s">
        <v>8</v>
      </c>
    </row>
    <row r="408" spans="2:5">
      <c r="B408" t="s">
        <v>8</v>
      </c>
      <c r="E408" t="s">
        <v>8</v>
      </c>
    </row>
    <row r="409" spans="2:5">
      <c r="B409" t="s">
        <v>8</v>
      </c>
      <c r="E409" t="s">
        <v>8</v>
      </c>
    </row>
    <row r="410" spans="2:5">
      <c r="B410" t="s">
        <v>8</v>
      </c>
      <c r="E410" t="s">
        <v>8</v>
      </c>
    </row>
    <row r="411" spans="2:5">
      <c r="B411" t="s">
        <v>8</v>
      </c>
      <c r="E411" t="s">
        <v>8</v>
      </c>
    </row>
    <row r="412" spans="2:5">
      <c r="B412" t="s">
        <v>8</v>
      </c>
      <c r="E412" t="s">
        <v>8</v>
      </c>
    </row>
    <row r="413" spans="2:5">
      <c r="B413" t="s">
        <v>8</v>
      </c>
      <c r="E413" t="s">
        <v>8</v>
      </c>
    </row>
    <row r="414" spans="2:5">
      <c r="B414" t="s">
        <v>8</v>
      </c>
      <c r="E414" t="s">
        <v>8</v>
      </c>
    </row>
    <row r="415" spans="2:5">
      <c r="B415" t="s">
        <v>8</v>
      </c>
      <c r="E415" t="s">
        <v>8</v>
      </c>
    </row>
    <row r="416" spans="2:5">
      <c r="B416" t="s">
        <v>8</v>
      </c>
      <c r="E416" t="s">
        <v>8</v>
      </c>
    </row>
    <row r="417" spans="2:5">
      <c r="B417" t="s">
        <v>8</v>
      </c>
      <c r="E417" t="s">
        <v>8</v>
      </c>
    </row>
    <row r="418" spans="2:5">
      <c r="B418" t="s">
        <v>8</v>
      </c>
      <c r="E418" t="s">
        <v>8</v>
      </c>
    </row>
    <row r="419" spans="2:5">
      <c r="B419" t="s">
        <v>8</v>
      </c>
      <c r="E419" t="s">
        <v>8</v>
      </c>
    </row>
    <row r="420" spans="2:5">
      <c r="B420" t="s">
        <v>8</v>
      </c>
      <c r="E420" t="s">
        <v>8</v>
      </c>
    </row>
    <row r="421" spans="2:5">
      <c r="B421" t="s">
        <v>8</v>
      </c>
      <c r="E421" t="s">
        <v>8</v>
      </c>
    </row>
    <row r="422" spans="2:5">
      <c r="B422" t="s">
        <v>8</v>
      </c>
      <c r="E422" t="s">
        <v>8</v>
      </c>
    </row>
    <row r="423" spans="2:5">
      <c r="B423" t="s">
        <v>8</v>
      </c>
      <c r="E423" t="s">
        <v>8</v>
      </c>
    </row>
    <row r="424" spans="2:5">
      <c r="B424" t="s">
        <v>8</v>
      </c>
      <c r="E424" t="s">
        <v>8</v>
      </c>
    </row>
    <row r="425" spans="2:5">
      <c r="B425" t="s">
        <v>8</v>
      </c>
      <c r="E425" t="s">
        <v>8</v>
      </c>
    </row>
    <row r="426" spans="2:5">
      <c r="B426" t="s">
        <v>8</v>
      </c>
      <c r="E426" t="s">
        <v>8</v>
      </c>
    </row>
    <row r="427" spans="2:5">
      <c r="B427" t="s">
        <v>8</v>
      </c>
      <c r="E427" t="s">
        <v>8</v>
      </c>
    </row>
    <row r="428" spans="2:5">
      <c r="B428" t="s">
        <v>8</v>
      </c>
      <c r="E428" t="s">
        <v>8</v>
      </c>
    </row>
    <row r="429" spans="2:5">
      <c r="B429" t="s">
        <v>8</v>
      </c>
      <c r="E429" t="s">
        <v>8</v>
      </c>
    </row>
    <row r="430" spans="2:5">
      <c r="B430" t="s">
        <v>8</v>
      </c>
      <c r="E430" t="s">
        <v>8</v>
      </c>
    </row>
    <row r="431" spans="2:5">
      <c r="B431" t="s">
        <v>8</v>
      </c>
      <c r="E431" t="s">
        <v>8</v>
      </c>
    </row>
    <row r="432" spans="2:5">
      <c r="B432" t="s">
        <v>8</v>
      </c>
      <c r="E432" t="s">
        <v>8</v>
      </c>
    </row>
    <row r="433" spans="2:5">
      <c r="B433" t="s">
        <v>8</v>
      </c>
      <c r="E433" t="s">
        <v>8</v>
      </c>
    </row>
    <row r="434" spans="2:5">
      <c r="B434" t="s">
        <v>8</v>
      </c>
      <c r="E434" t="s">
        <v>8</v>
      </c>
    </row>
    <row r="435" spans="2:5">
      <c r="B435" t="s">
        <v>8</v>
      </c>
      <c r="E435" t="s">
        <v>8</v>
      </c>
    </row>
    <row r="436" spans="2:5">
      <c r="B436" t="s">
        <v>8</v>
      </c>
      <c r="E436" t="s">
        <v>8</v>
      </c>
    </row>
    <row r="437" spans="2:5">
      <c r="B437" t="s">
        <v>8</v>
      </c>
      <c r="E437" t="s">
        <v>8</v>
      </c>
    </row>
    <row r="438" spans="2:5">
      <c r="B438" t="s">
        <v>8</v>
      </c>
      <c r="E438" t="s">
        <v>8</v>
      </c>
    </row>
    <row r="439" spans="2:5">
      <c r="B439" t="s">
        <v>8</v>
      </c>
      <c r="E439" t="s">
        <v>8</v>
      </c>
    </row>
    <row r="440" spans="2:5">
      <c r="B440" t="s">
        <v>8</v>
      </c>
      <c r="E440" t="s">
        <v>8</v>
      </c>
    </row>
    <row r="441" spans="2:5">
      <c r="B441" t="s">
        <v>8</v>
      </c>
      <c r="E441" t="s">
        <v>8</v>
      </c>
    </row>
    <row r="442" spans="2:5">
      <c r="B442" t="s">
        <v>8</v>
      </c>
      <c r="E442" t="s">
        <v>8</v>
      </c>
    </row>
    <row r="443" spans="2:5">
      <c r="B443" t="s">
        <v>8</v>
      </c>
      <c r="E443" t="s">
        <v>8</v>
      </c>
    </row>
    <row r="444" spans="2:5">
      <c r="B444" t="s">
        <v>8</v>
      </c>
      <c r="E444" t="s">
        <v>8</v>
      </c>
    </row>
    <row r="445" spans="2:5">
      <c r="B445" t="s">
        <v>8</v>
      </c>
      <c r="E445" t="s">
        <v>8</v>
      </c>
    </row>
    <row r="446" spans="2:5">
      <c r="B446" t="s">
        <v>8</v>
      </c>
      <c r="E446" t="s">
        <v>8</v>
      </c>
    </row>
    <row r="447" spans="2:5">
      <c r="B447" t="s">
        <v>8</v>
      </c>
      <c r="E447" t="s">
        <v>8</v>
      </c>
    </row>
    <row r="448" spans="2:5">
      <c r="B448" t="s">
        <v>8</v>
      </c>
      <c r="E448" t="s">
        <v>8</v>
      </c>
    </row>
    <row r="449" spans="2:5">
      <c r="B449" t="s">
        <v>8</v>
      </c>
      <c r="E449" t="s">
        <v>8</v>
      </c>
    </row>
    <row r="450" spans="2:5">
      <c r="B450" t="s">
        <v>8</v>
      </c>
      <c r="E450" t="s">
        <v>8</v>
      </c>
    </row>
    <row r="451" spans="2:5">
      <c r="B451" t="s">
        <v>8</v>
      </c>
      <c r="E451" t="s">
        <v>8</v>
      </c>
    </row>
    <row r="452" spans="2:5">
      <c r="B452" t="s">
        <v>8</v>
      </c>
      <c r="E452" t="s">
        <v>8</v>
      </c>
    </row>
    <row r="453" spans="2:5">
      <c r="B453" t="s">
        <v>8</v>
      </c>
      <c r="E453" t="s">
        <v>8</v>
      </c>
    </row>
    <row r="454" spans="2:5">
      <c r="B454" t="s">
        <v>8</v>
      </c>
      <c r="E454" t="s">
        <v>8</v>
      </c>
    </row>
    <row r="455" spans="2:5">
      <c r="B455" t="s">
        <v>8</v>
      </c>
      <c r="E455" t="s">
        <v>8</v>
      </c>
    </row>
    <row r="456" spans="2:5">
      <c r="B456" t="s">
        <v>8</v>
      </c>
      <c r="E456" t="s">
        <v>8</v>
      </c>
    </row>
    <row r="457" spans="2:5">
      <c r="B457" t="s">
        <v>8</v>
      </c>
      <c r="E457" t="s">
        <v>8</v>
      </c>
    </row>
    <row r="458" spans="2:5">
      <c r="B458" t="s">
        <v>8</v>
      </c>
      <c r="E458" t="s">
        <v>8</v>
      </c>
    </row>
    <row r="459" spans="2:5">
      <c r="B459" t="s">
        <v>8</v>
      </c>
      <c r="E459" t="s">
        <v>8</v>
      </c>
    </row>
    <row r="460" spans="2:5">
      <c r="B460" t="s">
        <v>8</v>
      </c>
      <c r="E460" t="s">
        <v>8</v>
      </c>
    </row>
    <row r="461" spans="2:5">
      <c r="B461" t="s">
        <v>8</v>
      </c>
      <c r="E461" t="s">
        <v>8</v>
      </c>
    </row>
    <row r="462" spans="2:5">
      <c r="B462" t="s">
        <v>8</v>
      </c>
      <c r="E462" t="s">
        <v>8</v>
      </c>
    </row>
    <row r="463" spans="2:5">
      <c r="B463" t="s">
        <v>8</v>
      </c>
      <c r="E463" t="s">
        <v>8</v>
      </c>
    </row>
    <row r="464" spans="2:5">
      <c r="B464" t="s">
        <v>8</v>
      </c>
      <c r="E464" t="s">
        <v>8</v>
      </c>
    </row>
    <row r="465" spans="2:5">
      <c r="B465" t="s">
        <v>8</v>
      </c>
      <c r="E465" t="s">
        <v>8</v>
      </c>
    </row>
    <row r="466" spans="2:5">
      <c r="B466" t="s">
        <v>8</v>
      </c>
      <c r="E466" t="s">
        <v>8</v>
      </c>
    </row>
    <row r="467" spans="2:5">
      <c r="B467" t="s">
        <v>8</v>
      </c>
      <c r="E467" t="s">
        <v>8</v>
      </c>
    </row>
    <row r="468" spans="2:5">
      <c r="B468" t="s">
        <v>8</v>
      </c>
      <c r="E468" t="s">
        <v>8</v>
      </c>
    </row>
    <row r="469" spans="2:5">
      <c r="B469" t="s">
        <v>8</v>
      </c>
      <c r="E469" t="s">
        <v>8</v>
      </c>
    </row>
    <row r="470" spans="2:5">
      <c r="B470" t="s">
        <v>8</v>
      </c>
      <c r="E470" t="s">
        <v>8</v>
      </c>
    </row>
    <row r="471" spans="2:5">
      <c r="B471" t="s">
        <v>8</v>
      </c>
      <c r="E471" t="s">
        <v>8</v>
      </c>
    </row>
    <row r="472" spans="2:5">
      <c r="B472" t="s">
        <v>8</v>
      </c>
      <c r="E472" t="s">
        <v>8</v>
      </c>
    </row>
    <row r="473" spans="2:5">
      <c r="B473" t="s">
        <v>8</v>
      </c>
      <c r="E473" t="s">
        <v>8</v>
      </c>
    </row>
    <row r="474" spans="2:5">
      <c r="B474" t="s">
        <v>8</v>
      </c>
      <c r="E474" t="s">
        <v>8</v>
      </c>
    </row>
    <row r="475" spans="2:5">
      <c r="B475" t="s">
        <v>8</v>
      </c>
      <c r="E475" t="s">
        <v>8</v>
      </c>
    </row>
    <row r="476" spans="2:5">
      <c r="B476" t="s">
        <v>8</v>
      </c>
      <c r="E476" t="s">
        <v>8</v>
      </c>
    </row>
    <row r="477" spans="2:5">
      <c r="B477" t="s">
        <v>8</v>
      </c>
      <c r="E477" t="s">
        <v>8</v>
      </c>
    </row>
    <row r="478" spans="2:5">
      <c r="B478" t="s">
        <v>8</v>
      </c>
      <c r="E478" t="s">
        <v>8</v>
      </c>
    </row>
    <row r="479" spans="2:5">
      <c r="B479" t="s">
        <v>8</v>
      </c>
      <c r="E479" t="s">
        <v>8</v>
      </c>
    </row>
    <row r="480" spans="2:5">
      <c r="B480" t="s">
        <v>8</v>
      </c>
      <c r="E480" t="s">
        <v>8</v>
      </c>
    </row>
    <row r="481" spans="2:5">
      <c r="B481" t="s">
        <v>8</v>
      </c>
      <c r="E481" t="s">
        <v>8</v>
      </c>
    </row>
    <row r="482" spans="2:5">
      <c r="B482" t="s">
        <v>8</v>
      </c>
      <c r="E482" t="s">
        <v>8</v>
      </c>
    </row>
    <row r="483" spans="2:5">
      <c r="B483" t="s">
        <v>8</v>
      </c>
      <c r="E483" t="s">
        <v>8</v>
      </c>
    </row>
    <row r="484" spans="2:5">
      <c r="B484" t="s">
        <v>8</v>
      </c>
      <c r="E484" t="s">
        <v>8</v>
      </c>
    </row>
    <row r="485" spans="2:5">
      <c r="B485" t="s">
        <v>8</v>
      </c>
      <c r="E485" t="s">
        <v>8</v>
      </c>
    </row>
    <row r="486" spans="2:5">
      <c r="B486" t="s">
        <v>8</v>
      </c>
      <c r="E486" t="s">
        <v>8</v>
      </c>
    </row>
    <row r="487" spans="2:5">
      <c r="B487" t="s">
        <v>8</v>
      </c>
      <c r="E487" t="s">
        <v>8</v>
      </c>
    </row>
    <row r="488" spans="2:5">
      <c r="B488" t="s">
        <v>8</v>
      </c>
      <c r="E488" t="s">
        <v>8</v>
      </c>
    </row>
    <row r="489" spans="2:5">
      <c r="B489" t="s">
        <v>8</v>
      </c>
      <c r="E489" t="s">
        <v>8</v>
      </c>
    </row>
    <row r="490" spans="2:5">
      <c r="B490" t="s">
        <v>8</v>
      </c>
      <c r="E490" t="s">
        <v>8</v>
      </c>
    </row>
    <row r="491" spans="2:5">
      <c r="B491" t="s">
        <v>8</v>
      </c>
      <c r="E491" t="s">
        <v>8</v>
      </c>
    </row>
    <row r="492" spans="2:5">
      <c r="B492" t="s">
        <v>8</v>
      </c>
      <c r="E492" t="s">
        <v>8</v>
      </c>
    </row>
    <row r="493" spans="2:5">
      <c r="B493" t="s">
        <v>8</v>
      </c>
      <c r="E493" t="s">
        <v>8</v>
      </c>
    </row>
    <row r="494" spans="2:5">
      <c r="B494" t="s">
        <v>8</v>
      </c>
      <c r="E494" t="s">
        <v>8</v>
      </c>
    </row>
    <row r="495" spans="2:5">
      <c r="B495" t="s">
        <v>8</v>
      </c>
      <c r="E495" t="s">
        <v>8</v>
      </c>
    </row>
    <row r="496" spans="2:5">
      <c r="B496" t="s">
        <v>8</v>
      </c>
      <c r="E496" t="s">
        <v>8</v>
      </c>
    </row>
    <row r="497" spans="2:5">
      <c r="B497" t="s">
        <v>8</v>
      </c>
      <c r="E497" t="s">
        <v>8</v>
      </c>
    </row>
    <row r="498" spans="2:5">
      <c r="B498" t="s">
        <v>8</v>
      </c>
      <c r="E498" t="s">
        <v>8</v>
      </c>
    </row>
    <row r="499" spans="2:5">
      <c r="B499" t="s">
        <v>8</v>
      </c>
      <c r="E499" t="s">
        <v>8</v>
      </c>
    </row>
    <row r="500" spans="2:5">
      <c r="B500" t="s">
        <v>8</v>
      </c>
      <c r="E500" t="s">
        <v>8</v>
      </c>
    </row>
    <row r="501" spans="2:5">
      <c r="B501" t="s">
        <v>8</v>
      </c>
      <c r="E501" t="s">
        <v>8</v>
      </c>
    </row>
    <row r="502" spans="2:5">
      <c r="B502" t="s">
        <v>8</v>
      </c>
      <c r="E502" t="s">
        <v>8</v>
      </c>
    </row>
    <row r="503" spans="2:5">
      <c r="B503" t="s">
        <v>8</v>
      </c>
      <c r="E503" t="s">
        <v>8</v>
      </c>
    </row>
    <row r="504" spans="2:5">
      <c r="B504" t="s">
        <v>8</v>
      </c>
      <c r="E504" t="s">
        <v>8</v>
      </c>
    </row>
    <row r="505" spans="2:5">
      <c r="B505" t="s">
        <v>8</v>
      </c>
      <c r="E505" t="s">
        <v>8</v>
      </c>
    </row>
    <row r="506" spans="2:5">
      <c r="B506" t="s">
        <v>8</v>
      </c>
      <c r="E506" t="s">
        <v>8</v>
      </c>
    </row>
    <row r="507" spans="2:5">
      <c r="B507" t="s">
        <v>8</v>
      </c>
      <c r="E507" t="s">
        <v>8</v>
      </c>
    </row>
    <row r="508" spans="2:5">
      <c r="B508" t="s">
        <v>8</v>
      </c>
      <c r="E508" t="s">
        <v>8</v>
      </c>
    </row>
    <row r="509" spans="2:5">
      <c r="B509" t="s">
        <v>8</v>
      </c>
      <c r="E509" t="s">
        <v>8</v>
      </c>
    </row>
    <row r="510" spans="2:5">
      <c r="B510" t="s">
        <v>8</v>
      </c>
      <c r="E510" t="s">
        <v>8</v>
      </c>
    </row>
    <row r="511" spans="2:5">
      <c r="B511" t="s">
        <v>8</v>
      </c>
      <c r="E511" t="s">
        <v>8</v>
      </c>
    </row>
    <row r="512" spans="2:5">
      <c r="B512" t="s">
        <v>8</v>
      </c>
      <c r="E512" t="s">
        <v>8</v>
      </c>
    </row>
    <row r="513" spans="2:5">
      <c r="B513" t="s">
        <v>8</v>
      </c>
      <c r="E513" t="s">
        <v>8</v>
      </c>
    </row>
    <row r="514" spans="2:5">
      <c r="B514" t="s">
        <v>8</v>
      </c>
      <c r="E514" t="s">
        <v>8</v>
      </c>
    </row>
    <row r="515" spans="2:5">
      <c r="B515" t="s">
        <v>8</v>
      </c>
      <c r="E515" t="s">
        <v>8</v>
      </c>
    </row>
    <row r="516" spans="2:5">
      <c r="B516" t="s">
        <v>8</v>
      </c>
      <c r="E516" t="s">
        <v>8</v>
      </c>
    </row>
    <row r="517" spans="2:5">
      <c r="B517" t="s">
        <v>8</v>
      </c>
      <c r="E517" t="s">
        <v>8</v>
      </c>
    </row>
    <row r="518" spans="2:5">
      <c r="B518" t="s">
        <v>8</v>
      </c>
      <c r="E518" t="s">
        <v>8</v>
      </c>
    </row>
    <row r="519" spans="2:5">
      <c r="B519" t="s">
        <v>8</v>
      </c>
      <c r="E519" t="s">
        <v>8</v>
      </c>
    </row>
    <row r="520" spans="2:5">
      <c r="B520" t="s">
        <v>8</v>
      </c>
      <c r="E520" t="s">
        <v>8</v>
      </c>
    </row>
    <row r="521" spans="2:5">
      <c r="B521" t="s">
        <v>8</v>
      </c>
      <c r="E521" t="s">
        <v>8</v>
      </c>
    </row>
    <row r="522" spans="2:5">
      <c r="B522" t="s">
        <v>8</v>
      </c>
      <c r="E522" t="s">
        <v>8</v>
      </c>
    </row>
    <row r="523" spans="2:5">
      <c r="B523" t="s">
        <v>8</v>
      </c>
      <c r="E523" t="s">
        <v>8</v>
      </c>
    </row>
    <row r="524" spans="2:5">
      <c r="B524" t="s">
        <v>8</v>
      </c>
      <c r="E524" t="s">
        <v>8</v>
      </c>
    </row>
    <row r="525" spans="2:5">
      <c r="B525" t="s">
        <v>8</v>
      </c>
      <c r="E525" t="s">
        <v>8</v>
      </c>
    </row>
    <row r="526" spans="2:5">
      <c r="B526" t="s">
        <v>8</v>
      </c>
      <c r="E526" t="s">
        <v>8</v>
      </c>
    </row>
    <row r="527" spans="2:5">
      <c r="B527" t="s">
        <v>8</v>
      </c>
      <c r="E527" t="s">
        <v>8</v>
      </c>
    </row>
    <row r="528" spans="2:5">
      <c r="B528" t="s">
        <v>8</v>
      </c>
      <c r="E528" t="s">
        <v>8</v>
      </c>
    </row>
    <row r="529" spans="2:5">
      <c r="B529" t="s">
        <v>8</v>
      </c>
      <c r="E529" t="s">
        <v>8</v>
      </c>
    </row>
    <row r="530" spans="2:5">
      <c r="B530" t="s">
        <v>8</v>
      </c>
      <c r="E530" t="s">
        <v>8</v>
      </c>
    </row>
    <row r="531" spans="2:5">
      <c r="B531" t="s">
        <v>8</v>
      </c>
      <c r="E531" t="s">
        <v>8</v>
      </c>
    </row>
    <row r="532" spans="2:5">
      <c r="B532" t="s">
        <v>8</v>
      </c>
      <c r="E532" t="s">
        <v>8</v>
      </c>
    </row>
    <row r="533" spans="2:5">
      <c r="B533" t="s">
        <v>8</v>
      </c>
      <c r="E533" t="s">
        <v>8</v>
      </c>
    </row>
    <row r="534" spans="2:5">
      <c r="B534" t="s">
        <v>8</v>
      </c>
      <c r="E534" t="s">
        <v>8</v>
      </c>
    </row>
    <row r="535" spans="2:5">
      <c r="B535" t="s">
        <v>8</v>
      </c>
      <c r="E535" t="s">
        <v>8</v>
      </c>
    </row>
    <row r="536" spans="2:5">
      <c r="B536" t="s">
        <v>8</v>
      </c>
      <c r="E536" t="s">
        <v>8</v>
      </c>
    </row>
    <row r="537" spans="2:5">
      <c r="B537" t="s">
        <v>8</v>
      </c>
      <c r="E537" t="s">
        <v>8</v>
      </c>
    </row>
    <row r="538" spans="2:5">
      <c r="B538" t="s">
        <v>8</v>
      </c>
      <c r="E538" t="s">
        <v>8</v>
      </c>
    </row>
    <row r="539" spans="2:5">
      <c r="B539" t="s">
        <v>8</v>
      </c>
      <c r="E539" t="s">
        <v>8</v>
      </c>
    </row>
    <row r="540" spans="2:5">
      <c r="B540" t="s">
        <v>8</v>
      </c>
      <c r="E540" t="s">
        <v>8</v>
      </c>
    </row>
    <row r="541" spans="2:5">
      <c r="B541" t="s">
        <v>8</v>
      </c>
      <c r="E541" t="s">
        <v>8</v>
      </c>
    </row>
    <row r="542" spans="2:5">
      <c r="B542" t="s">
        <v>8</v>
      </c>
      <c r="E542" t="s">
        <v>8</v>
      </c>
    </row>
    <row r="543" spans="2:5">
      <c r="B543" t="s">
        <v>8</v>
      </c>
      <c r="E543" t="s">
        <v>8</v>
      </c>
    </row>
    <row r="544" spans="2:5">
      <c r="B544" t="s">
        <v>8</v>
      </c>
      <c r="E544" t="s">
        <v>8</v>
      </c>
    </row>
    <row r="545" spans="2:5">
      <c r="B545" t="s">
        <v>8</v>
      </c>
      <c r="E545" t="s">
        <v>8</v>
      </c>
    </row>
    <row r="546" spans="2:5">
      <c r="B546" t="s">
        <v>8</v>
      </c>
      <c r="E546" t="s">
        <v>8</v>
      </c>
    </row>
    <row r="547" spans="2:5">
      <c r="B547" t="s">
        <v>8</v>
      </c>
      <c r="E547" t="s">
        <v>8</v>
      </c>
    </row>
    <row r="548" spans="2:5">
      <c r="B548" t="s">
        <v>8</v>
      </c>
      <c r="E548" t="s">
        <v>8</v>
      </c>
    </row>
    <row r="549" spans="2:5">
      <c r="B549" t="s">
        <v>8</v>
      </c>
      <c r="E549" t="s">
        <v>8</v>
      </c>
    </row>
    <row r="550" spans="2:5">
      <c r="B550" t="s">
        <v>8</v>
      </c>
      <c r="E550" t="s">
        <v>8</v>
      </c>
    </row>
    <row r="551" spans="2:5">
      <c r="B551" t="s">
        <v>8</v>
      </c>
      <c r="E551" t="s">
        <v>8</v>
      </c>
    </row>
    <row r="552" spans="2:5">
      <c r="B552" t="s">
        <v>8</v>
      </c>
      <c r="E552" t="s">
        <v>8</v>
      </c>
    </row>
    <row r="553" spans="2:5">
      <c r="B553" t="s">
        <v>8</v>
      </c>
      <c r="E553" t="s">
        <v>8</v>
      </c>
    </row>
    <row r="554" spans="2:5">
      <c r="B554" t="s">
        <v>8</v>
      </c>
    </row>
    <row r="555" spans="2:5">
      <c r="B555" t="s">
        <v>8</v>
      </c>
    </row>
    <row r="556" spans="2:5">
      <c r="B556" t="s">
        <v>8</v>
      </c>
    </row>
    <row r="557" spans="2:5">
      <c r="B557" t="s">
        <v>8</v>
      </c>
    </row>
    <row r="558" spans="2:5">
      <c r="B558" t="s">
        <v>8</v>
      </c>
    </row>
    <row r="559" spans="2:5">
      <c r="B559" t="s">
        <v>8</v>
      </c>
    </row>
    <row r="560" spans="2:5">
      <c r="B560" t="s">
        <v>8</v>
      </c>
    </row>
    <row r="561" spans="2:2">
      <c r="B561" t="s">
        <v>8</v>
      </c>
    </row>
    <row r="562" spans="2:2">
      <c r="B562" t="s">
        <v>8</v>
      </c>
    </row>
    <row r="563" spans="2:2">
      <c r="B563" t="s">
        <v>8</v>
      </c>
    </row>
    <row r="564" spans="2:2">
      <c r="B564" t="s">
        <v>8</v>
      </c>
    </row>
    <row r="565" spans="2:2">
      <c r="B565" t="s">
        <v>8</v>
      </c>
    </row>
    <row r="566" spans="2:2">
      <c r="B566" t="s">
        <v>8</v>
      </c>
    </row>
    <row r="567" spans="2:2">
      <c r="B567" t="s">
        <v>8</v>
      </c>
    </row>
    <row r="568" spans="2:2">
      <c r="B568" t="s">
        <v>8</v>
      </c>
    </row>
    <row r="569" spans="2:2">
      <c r="B569" t="s">
        <v>8</v>
      </c>
    </row>
    <row r="570" spans="2:2">
      <c r="B570" t="s">
        <v>8</v>
      </c>
    </row>
    <row r="571" spans="2:2">
      <c r="B571" t="s">
        <v>8</v>
      </c>
    </row>
    <row r="572" spans="2:2">
      <c r="B572" t="s">
        <v>8</v>
      </c>
    </row>
    <row r="573" spans="2:2">
      <c r="B573" t="s">
        <v>8</v>
      </c>
    </row>
    <row r="574" spans="2:2">
      <c r="B574" t="s">
        <v>8</v>
      </c>
    </row>
    <row r="575" spans="2:2">
      <c r="B575" t="s">
        <v>8</v>
      </c>
    </row>
    <row r="576" spans="2:2">
      <c r="B576" t="s">
        <v>8</v>
      </c>
    </row>
    <row r="577" spans="2:2">
      <c r="B577" t="s">
        <v>8</v>
      </c>
    </row>
    <row r="578" spans="2:2">
      <c r="B578" t="s">
        <v>8</v>
      </c>
    </row>
    <row r="579" spans="2:2">
      <c r="B579" t="s">
        <v>8</v>
      </c>
    </row>
    <row r="580" spans="2:2">
      <c r="B580" t="s">
        <v>8</v>
      </c>
    </row>
    <row r="581" spans="2:2">
      <c r="B581" t="s">
        <v>8</v>
      </c>
    </row>
    <row r="582" spans="2:2">
      <c r="B582" t="s">
        <v>8</v>
      </c>
    </row>
    <row r="583" spans="2:2">
      <c r="B583" t="s">
        <v>8</v>
      </c>
    </row>
    <row r="584" spans="2:2">
      <c r="B584" t="s">
        <v>8</v>
      </c>
    </row>
    <row r="585" spans="2:2">
      <c r="B585" t="s">
        <v>8</v>
      </c>
    </row>
    <row r="586" spans="2:2">
      <c r="B586" t="s">
        <v>8</v>
      </c>
    </row>
    <row r="587" spans="2:2">
      <c r="B587" t="s">
        <v>8</v>
      </c>
    </row>
    <row r="588" spans="2:2">
      <c r="B588" t="s">
        <v>8</v>
      </c>
    </row>
    <row r="589" spans="2:2">
      <c r="B589" t="s">
        <v>8</v>
      </c>
    </row>
    <row r="590" spans="2:2">
      <c r="B590" t="s">
        <v>8</v>
      </c>
    </row>
    <row r="591" spans="2:2">
      <c r="B591" t="s">
        <v>8</v>
      </c>
    </row>
    <row r="592" spans="2:2">
      <c r="B592" t="s">
        <v>8</v>
      </c>
    </row>
    <row r="593" spans="2:2">
      <c r="B593" t="s">
        <v>8</v>
      </c>
    </row>
    <row r="594" spans="2:2">
      <c r="B594" t="s">
        <v>8</v>
      </c>
    </row>
    <row r="595" spans="2:2">
      <c r="B595" t="s">
        <v>8</v>
      </c>
    </row>
    <row r="596" spans="2:2">
      <c r="B596" t="s">
        <v>8</v>
      </c>
    </row>
    <row r="597" spans="2:2">
      <c r="B597" t="s">
        <v>8</v>
      </c>
    </row>
    <row r="598" spans="2:2">
      <c r="B598" t="s">
        <v>8</v>
      </c>
    </row>
    <row r="599" spans="2:2">
      <c r="B599" t="s">
        <v>8</v>
      </c>
    </row>
    <row r="600" spans="2:2">
      <c r="B600" t="s">
        <v>8</v>
      </c>
    </row>
    <row r="601" spans="2:2">
      <c r="B601" t="s">
        <v>8</v>
      </c>
    </row>
    <row r="602" spans="2:2">
      <c r="B602" t="s">
        <v>8</v>
      </c>
    </row>
    <row r="603" spans="2:2">
      <c r="B603" t="s">
        <v>8</v>
      </c>
    </row>
    <row r="604" spans="2:2">
      <c r="B604" t="s">
        <v>8</v>
      </c>
    </row>
    <row r="605" spans="2:2">
      <c r="B605" t="s">
        <v>8</v>
      </c>
    </row>
    <row r="606" spans="2:2">
      <c r="B606" t="s">
        <v>8</v>
      </c>
    </row>
    <row r="607" spans="2:2">
      <c r="B607" t="s">
        <v>8</v>
      </c>
    </row>
    <row r="608" spans="2:2">
      <c r="B608" t="s">
        <v>8</v>
      </c>
    </row>
    <row r="609" spans="2:2">
      <c r="B609" t="s">
        <v>8</v>
      </c>
    </row>
    <row r="610" spans="2:2">
      <c r="B610" t="s">
        <v>8</v>
      </c>
    </row>
    <row r="611" spans="2:2">
      <c r="B611" t="s">
        <v>8</v>
      </c>
    </row>
    <row r="612" spans="2:2">
      <c r="B612" t="s">
        <v>8</v>
      </c>
    </row>
    <row r="613" spans="2:2">
      <c r="B613" t="s">
        <v>8</v>
      </c>
    </row>
    <row r="614" spans="2:2">
      <c r="B614" t="s">
        <v>8</v>
      </c>
    </row>
    <row r="615" spans="2:2">
      <c r="B615" t="s">
        <v>8</v>
      </c>
    </row>
    <row r="616" spans="2:2">
      <c r="B616" t="s">
        <v>8</v>
      </c>
    </row>
    <row r="617" spans="2:2">
      <c r="B617" t="s">
        <v>8</v>
      </c>
    </row>
    <row r="618" spans="2:2">
      <c r="B618" t="s">
        <v>8</v>
      </c>
    </row>
    <row r="619" spans="2:2">
      <c r="B619" t="s">
        <v>8</v>
      </c>
    </row>
    <row r="620" spans="2:2">
      <c r="B620" t="s">
        <v>8</v>
      </c>
    </row>
    <row r="621" spans="2:2">
      <c r="B621" t="s">
        <v>8</v>
      </c>
    </row>
    <row r="622" spans="2:2">
      <c r="B622" t="s">
        <v>8</v>
      </c>
    </row>
    <row r="623" spans="2:2">
      <c r="B623" t="s">
        <v>8</v>
      </c>
    </row>
    <row r="624" spans="2:2">
      <c r="B624" t="s">
        <v>8</v>
      </c>
    </row>
    <row r="625" spans="2:2">
      <c r="B625" t="s">
        <v>8</v>
      </c>
    </row>
    <row r="626" spans="2:2">
      <c r="B626" t="s">
        <v>8</v>
      </c>
    </row>
    <row r="627" spans="2:2">
      <c r="B627" t="s">
        <v>8</v>
      </c>
    </row>
    <row r="628" spans="2:2">
      <c r="B628" t="s">
        <v>8</v>
      </c>
    </row>
    <row r="629" spans="2:2">
      <c r="B629" t="s">
        <v>8</v>
      </c>
    </row>
    <row r="630" spans="2:2">
      <c r="B630" t="s">
        <v>8</v>
      </c>
    </row>
    <row r="631" spans="2:2">
      <c r="B631" t="s">
        <v>8</v>
      </c>
    </row>
    <row r="632" spans="2:2">
      <c r="B632" t="s">
        <v>8</v>
      </c>
    </row>
    <row r="633" spans="2:2">
      <c r="B633" t="s">
        <v>8</v>
      </c>
    </row>
    <row r="634" spans="2:2">
      <c r="B634" t="s">
        <v>8</v>
      </c>
    </row>
    <row r="635" spans="2:2">
      <c r="B635" t="s">
        <v>8</v>
      </c>
    </row>
    <row r="636" spans="2:2">
      <c r="B636" t="s">
        <v>8</v>
      </c>
    </row>
    <row r="637" spans="2:2">
      <c r="B637" t="s">
        <v>8</v>
      </c>
    </row>
    <row r="638" spans="2:2">
      <c r="B638" t="s">
        <v>8</v>
      </c>
    </row>
    <row r="639" spans="2:2">
      <c r="B639" t="s">
        <v>8</v>
      </c>
    </row>
    <row r="640" spans="2:2">
      <c r="B640" t="s">
        <v>8</v>
      </c>
    </row>
    <row r="641" spans="2:2">
      <c r="B641" t="s">
        <v>8</v>
      </c>
    </row>
    <row r="642" spans="2:2">
      <c r="B642" t="s">
        <v>8</v>
      </c>
    </row>
    <row r="643" spans="2:2">
      <c r="B643" t="s">
        <v>8</v>
      </c>
    </row>
    <row r="644" spans="2:2">
      <c r="B644" t="s">
        <v>8</v>
      </c>
    </row>
    <row r="645" spans="2:2">
      <c r="B645" t="s">
        <v>8</v>
      </c>
    </row>
    <row r="646" spans="2:2">
      <c r="B646" t="s">
        <v>8</v>
      </c>
    </row>
    <row r="647" spans="2:2">
      <c r="B647" t="s">
        <v>8</v>
      </c>
    </row>
    <row r="648" spans="2:2">
      <c r="B648" t="s">
        <v>8</v>
      </c>
    </row>
    <row r="649" spans="2:2">
      <c r="B649" t="s">
        <v>8</v>
      </c>
    </row>
    <row r="650" spans="2:2">
      <c r="B650" t="s">
        <v>8</v>
      </c>
    </row>
    <row r="651" spans="2:2">
      <c r="B651" t="s">
        <v>8</v>
      </c>
    </row>
    <row r="652" spans="2:2">
      <c r="B652" t="s">
        <v>8</v>
      </c>
    </row>
    <row r="653" spans="2:2">
      <c r="B653" t="s">
        <v>8</v>
      </c>
    </row>
    <row r="654" spans="2:2">
      <c r="B654" t="s">
        <v>8</v>
      </c>
    </row>
    <row r="655" spans="2:2">
      <c r="B655" t="s">
        <v>8</v>
      </c>
    </row>
    <row r="656" spans="2:2">
      <c r="B656" t="s">
        <v>8</v>
      </c>
    </row>
    <row r="657" spans="2:2">
      <c r="B657" t="s">
        <v>8</v>
      </c>
    </row>
    <row r="658" spans="2:2">
      <c r="B658" t="s">
        <v>8</v>
      </c>
    </row>
    <row r="659" spans="2:2">
      <c r="B659" t="s">
        <v>8</v>
      </c>
    </row>
    <row r="660" spans="2:2">
      <c r="B660" t="s">
        <v>8</v>
      </c>
    </row>
    <row r="661" spans="2:2">
      <c r="B661" t="s">
        <v>8</v>
      </c>
    </row>
    <row r="662" spans="2:2">
      <c r="B662" t="s">
        <v>8</v>
      </c>
    </row>
    <row r="663" spans="2:2">
      <c r="B663" t="s">
        <v>8</v>
      </c>
    </row>
    <row r="664" spans="2:2">
      <c r="B664" t="s">
        <v>8</v>
      </c>
    </row>
    <row r="665" spans="2:2">
      <c r="B665" t="s">
        <v>8</v>
      </c>
    </row>
    <row r="666" spans="2:2">
      <c r="B666" t="s">
        <v>8</v>
      </c>
    </row>
    <row r="667" spans="2:2">
      <c r="B667" t="s">
        <v>8</v>
      </c>
    </row>
    <row r="668" spans="2:2">
      <c r="B668" t="s">
        <v>8</v>
      </c>
    </row>
    <row r="669" spans="2:2">
      <c r="B669" t="s">
        <v>8</v>
      </c>
    </row>
    <row r="670" spans="2:2">
      <c r="B670" t="s">
        <v>8</v>
      </c>
    </row>
    <row r="671" spans="2:2">
      <c r="B671" t="s">
        <v>8</v>
      </c>
    </row>
    <row r="672" spans="2:2">
      <c r="B672" t="s">
        <v>8</v>
      </c>
    </row>
    <row r="673" spans="2:2">
      <c r="B673" t="s">
        <v>8</v>
      </c>
    </row>
    <row r="674" spans="2:2">
      <c r="B674" t="s">
        <v>8</v>
      </c>
    </row>
    <row r="675" spans="2:2">
      <c r="B675" t="s">
        <v>8</v>
      </c>
    </row>
    <row r="676" spans="2:2">
      <c r="B676" t="s">
        <v>8</v>
      </c>
    </row>
    <row r="677" spans="2:2">
      <c r="B677" t="s">
        <v>8</v>
      </c>
    </row>
    <row r="678" spans="2:2">
      <c r="B678" t="s">
        <v>8</v>
      </c>
    </row>
    <row r="679" spans="2:2">
      <c r="B679" t="s">
        <v>8</v>
      </c>
    </row>
    <row r="680" spans="2:2">
      <c r="B680" t="s">
        <v>8</v>
      </c>
    </row>
    <row r="681" spans="2:2">
      <c r="B681" t="s">
        <v>8</v>
      </c>
    </row>
    <row r="682" spans="2:2">
      <c r="B682" t="s">
        <v>8</v>
      </c>
    </row>
    <row r="683" spans="2:2">
      <c r="B683" t="s">
        <v>8</v>
      </c>
    </row>
    <row r="684" spans="2:2">
      <c r="B684" t="s">
        <v>8</v>
      </c>
    </row>
    <row r="685" spans="2:2">
      <c r="B685" t="s">
        <v>8</v>
      </c>
    </row>
    <row r="686" spans="2:2">
      <c r="B686" t="s">
        <v>8</v>
      </c>
    </row>
    <row r="687" spans="2:2">
      <c r="B687" t="s">
        <v>8</v>
      </c>
    </row>
    <row r="688" spans="2:2">
      <c r="B688" t="s">
        <v>8</v>
      </c>
    </row>
    <row r="689" spans="2:2">
      <c r="B689" t="s">
        <v>8</v>
      </c>
    </row>
    <row r="690" spans="2:2">
      <c r="B690" t="s">
        <v>8</v>
      </c>
    </row>
    <row r="691" spans="2:2">
      <c r="B691" t="s">
        <v>8</v>
      </c>
    </row>
    <row r="692" spans="2:2">
      <c r="B692" t="s">
        <v>8</v>
      </c>
    </row>
    <row r="693" spans="2:2">
      <c r="B693" t="s">
        <v>8</v>
      </c>
    </row>
    <row r="694" spans="2:2">
      <c r="B694" t="s">
        <v>8</v>
      </c>
    </row>
    <row r="695" spans="2:2">
      <c r="B695" t="s">
        <v>8</v>
      </c>
    </row>
    <row r="696" spans="2:2">
      <c r="B696" t="s">
        <v>8</v>
      </c>
    </row>
    <row r="697" spans="2:2">
      <c r="B697" t="s">
        <v>8</v>
      </c>
    </row>
    <row r="698" spans="2:2">
      <c r="B698" t="s">
        <v>8</v>
      </c>
    </row>
    <row r="699" spans="2:2">
      <c r="B699" t="s">
        <v>8</v>
      </c>
    </row>
    <row r="700" spans="2:2">
      <c r="B700" t="s">
        <v>8</v>
      </c>
    </row>
    <row r="701" spans="2:2">
      <c r="B701" t="s">
        <v>8</v>
      </c>
    </row>
    <row r="702" spans="2:2">
      <c r="B702" t="s">
        <v>8</v>
      </c>
    </row>
    <row r="703" spans="2:2">
      <c r="B703" t="s">
        <v>8</v>
      </c>
    </row>
    <row r="704" spans="2:2">
      <c r="B704" t="s">
        <v>8</v>
      </c>
    </row>
    <row r="705" spans="2:2">
      <c r="B705" t="s">
        <v>8</v>
      </c>
    </row>
    <row r="706" spans="2:2">
      <c r="B706" t="s">
        <v>8</v>
      </c>
    </row>
    <row r="707" spans="2:2">
      <c r="B707" t="s">
        <v>8</v>
      </c>
    </row>
    <row r="708" spans="2:2">
      <c r="B708" t="s">
        <v>8</v>
      </c>
    </row>
    <row r="709" spans="2:2">
      <c r="B709" t="s">
        <v>8</v>
      </c>
    </row>
    <row r="710" spans="2:2">
      <c r="B710" t="s">
        <v>8</v>
      </c>
    </row>
    <row r="711" spans="2:2">
      <c r="B711" t="s">
        <v>8</v>
      </c>
    </row>
    <row r="712" spans="2:2">
      <c r="B712" t="s">
        <v>8</v>
      </c>
    </row>
    <row r="713" spans="2:2">
      <c r="B713" t="s">
        <v>8</v>
      </c>
    </row>
    <row r="714" spans="2:2">
      <c r="B714" t="s">
        <v>8</v>
      </c>
    </row>
    <row r="715" spans="2:2">
      <c r="B715" t="s">
        <v>8</v>
      </c>
    </row>
    <row r="716" spans="2:2">
      <c r="B716" t="s">
        <v>8</v>
      </c>
    </row>
    <row r="717" spans="2:2">
      <c r="B717" t="s">
        <v>8</v>
      </c>
    </row>
    <row r="718" spans="2:2">
      <c r="B718" t="s">
        <v>8</v>
      </c>
    </row>
    <row r="719" spans="2:2">
      <c r="B719" t="s">
        <v>8</v>
      </c>
    </row>
    <row r="720" spans="2:2">
      <c r="B720" t="s">
        <v>8</v>
      </c>
    </row>
    <row r="721" spans="2:2">
      <c r="B721" t="s">
        <v>8</v>
      </c>
    </row>
    <row r="722" spans="2:2">
      <c r="B722" t="s">
        <v>8</v>
      </c>
    </row>
    <row r="723" spans="2:2">
      <c r="B723" t="s">
        <v>8</v>
      </c>
    </row>
    <row r="724" spans="2:2">
      <c r="B724" t="s">
        <v>8</v>
      </c>
    </row>
    <row r="725" spans="2:2">
      <c r="B725" t="s">
        <v>8</v>
      </c>
    </row>
    <row r="726" spans="2:2">
      <c r="B726" t="s">
        <v>8</v>
      </c>
    </row>
    <row r="727" spans="2:2">
      <c r="B727" t="s">
        <v>8</v>
      </c>
    </row>
    <row r="728" spans="2:2">
      <c r="B728" t="s">
        <v>8</v>
      </c>
    </row>
    <row r="729" spans="2:2">
      <c r="B729" t="s">
        <v>8</v>
      </c>
    </row>
    <row r="730" spans="2:2">
      <c r="B730" t="s">
        <v>8</v>
      </c>
    </row>
    <row r="731" spans="2:2">
      <c r="B731" t="s">
        <v>8</v>
      </c>
    </row>
    <row r="732" spans="2:2">
      <c r="B732" t="s">
        <v>8</v>
      </c>
    </row>
    <row r="733" spans="2:2">
      <c r="B733" t="s">
        <v>8</v>
      </c>
    </row>
    <row r="734" spans="2:2">
      <c r="B734" t="s">
        <v>8</v>
      </c>
    </row>
    <row r="735" spans="2:2">
      <c r="B735" t="s">
        <v>8</v>
      </c>
    </row>
    <row r="736" spans="2:2">
      <c r="B736" t="s">
        <v>8</v>
      </c>
    </row>
    <row r="737" spans="2:2">
      <c r="B737" t="s">
        <v>8</v>
      </c>
    </row>
    <row r="738" spans="2:2">
      <c r="B738" t="s">
        <v>8</v>
      </c>
    </row>
    <row r="739" spans="2:2">
      <c r="B739" t="s">
        <v>8</v>
      </c>
    </row>
    <row r="740" spans="2:2">
      <c r="B740" t="s">
        <v>8</v>
      </c>
    </row>
    <row r="741" spans="2:2">
      <c r="B741" t="s">
        <v>8</v>
      </c>
    </row>
    <row r="742" spans="2:2">
      <c r="B742" t="s">
        <v>8</v>
      </c>
    </row>
    <row r="743" spans="2:2">
      <c r="B743" t="s">
        <v>8</v>
      </c>
    </row>
    <row r="744" spans="2:2">
      <c r="B744" t="s">
        <v>8</v>
      </c>
    </row>
    <row r="745" spans="2:2">
      <c r="B745" t="s">
        <v>8</v>
      </c>
    </row>
    <row r="746" spans="2:2">
      <c r="B746" t="s">
        <v>8</v>
      </c>
    </row>
    <row r="747" spans="2:2">
      <c r="B747" t="s">
        <v>8</v>
      </c>
    </row>
    <row r="748" spans="2:2">
      <c r="B748" t="s">
        <v>8</v>
      </c>
    </row>
    <row r="749" spans="2:2">
      <c r="B749" t="s">
        <v>8</v>
      </c>
    </row>
    <row r="750" spans="2:2">
      <c r="B750" t="s">
        <v>8</v>
      </c>
    </row>
    <row r="751" spans="2:2">
      <c r="B751" t="s">
        <v>8</v>
      </c>
    </row>
    <row r="752" spans="2:2">
      <c r="B752" t="s">
        <v>8</v>
      </c>
    </row>
    <row r="753" spans="2:2">
      <c r="B753" t="s">
        <v>8</v>
      </c>
    </row>
    <row r="754" spans="2:2">
      <c r="B754" t="s">
        <v>8</v>
      </c>
    </row>
    <row r="755" spans="2:2">
      <c r="B755" t="s">
        <v>8</v>
      </c>
    </row>
    <row r="756" spans="2:2">
      <c r="B756" t="s">
        <v>8</v>
      </c>
    </row>
    <row r="757" spans="2:2">
      <c r="B757" t="s">
        <v>8</v>
      </c>
    </row>
    <row r="758" spans="2:2">
      <c r="B758" t="s">
        <v>8</v>
      </c>
    </row>
    <row r="759" spans="2:2">
      <c r="B759" t="s">
        <v>8</v>
      </c>
    </row>
    <row r="760" spans="2:2">
      <c r="B760" t="s">
        <v>8</v>
      </c>
    </row>
    <row r="761" spans="2:2">
      <c r="B761" t="s">
        <v>8</v>
      </c>
    </row>
    <row r="762" spans="2:2">
      <c r="B762" t="s">
        <v>8</v>
      </c>
    </row>
    <row r="763" spans="2:2">
      <c r="B763" t="s">
        <v>8</v>
      </c>
    </row>
    <row r="764" spans="2:2">
      <c r="B764" t="s">
        <v>8</v>
      </c>
    </row>
    <row r="765" spans="2:2">
      <c r="B765" t="s">
        <v>8</v>
      </c>
    </row>
    <row r="766" spans="2:2">
      <c r="B766" t="s">
        <v>8</v>
      </c>
    </row>
    <row r="767" spans="2:2">
      <c r="B767" t="s">
        <v>8</v>
      </c>
    </row>
    <row r="768" spans="2:2">
      <c r="B768" t="s">
        <v>8</v>
      </c>
    </row>
    <row r="769" spans="2:2">
      <c r="B769" t="s">
        <v>8</v>
      </c>
    </row>
    <row r="770" spans="2:2">
      <c r="B770" t="s">
        <v>8</v>
      </c>
    </row>
    <row r="771" spans="2:2">
      <c r="B771" t="s">
        <v>8</v>
      </c>
    </row>
    <row r="772" spans="2:2">
      <c r="B772" t="s">
        <v>8</v>
      </c>
    </row>
    <row r="773" spans="2:2">
      <c r="B773" t="s">
        <v>8</v>
      </c>
    </row>
    <row r="774" spans="2:2">
      <c r="B774" t="s">
        <v>8</v>
      </c>
    </row>
    <row r="775" spans="2:2">
      <c r="B775" t="s">
        <v>8</v>
      </c>
    </row>
    <row r="776" spans="2:2">
      <c r="B776" t="s">
        <v>8</v>
      </c>
    </row>
    <row r="777" spans="2:2">
      <c r="B777" t="s">
        <v>8</v>
      </c>
    </row>
    <row r="778" spans="2:2">
      <c r="B778" t="s">
        <v>8</v>
      </c>
    </row>
    <row r="779" spans="2:2">
      <c r="B779" t="s">
        <v>8</v>
      </c>
    </row>
    <row r="780" spans="2:2">
      <c r="B780" t="s">
        <v>8</v>
      </c>
    </row>
    <row r="781" spans="2:2">
      <c r="B781" t="s">
        <v>8</v>
      </c>
    </row>
    <row r="782" spans="2:2">
      <c r="B782" t="s">
        <v>8</v>
      </c>
    </row>
    <row r="783" spans="2:2">
      <c r="B783" t="s">
        <v>8</v>
      </c>
    </row>
    <row r="784" spans="2:2">
      <c r="B784" t="s">
        <v>8</v>
      </c>
    </row>
    <row r="785" spans="2:2">
      <c r="B785" t="s">
        <v>8</v>
      </c>
    </row>
    <row r="786" spans="2:2">
      <c r="B786" t="s">
        <v>8</v>
      </c>
    </row>
    <row r="787" spans="2:2">
      <c r="B787" t="s">
        <v>8</v>
      </c>
    </row>
    <row r="788" spans="2:2">
      <c r="B788" t="s">
        <v>8</v>
      </c>
    </row>
    <row r="789" spans="2:2">
      <c r="B789" t="s">
        <v>8</v>
      </c>
    </row>
    <row r="790" spans="2:2">
      <c r="B790" t="s">
        <v>8</v>
      </c>
    </row>
    <row r="791" spans="2:2">
      <c r="B791" t="s">
        <v>8</v>
      </c>
    </row>
    <row r="792" spans="2:2">
      <c r="B792" t="s">
        <v>8</v>
      </c>
    </row>
    <row r="793" spans="2:2">
      <c r="B793" t="s">
        <v>8</v>
      </c>
    </row>
    <row r="794" spans="2:2">
      <c r="B794" t="s">
        <v>8</v>
      </c>
    </row>
    <row r="795" spans="2:2">
      <c r="B795" t="s">
        <v>8</v>
      </c>
    </row>
    <row r="796" spans="2:2">
      <c r="B796" t="s">
        <v>8</v>
      </c>
    </row>
    <row r="797" spans="2:2">
      <c r="B797" t="s">
        <v>8</v>
      </c>
    </row>
    <row r="798" spans="2:2">
      <c r="B798" t="s">
        <v>8</v>
      </c>
    </row>
    <row r="799" spans="2:2">
      <c r="B799" t="s">
        <v>8</v>
      </c>
    </row>
    <row r="800" spans="2:2">
      <c r="B800" t="s">
        <v>8</v>
      </c>
    </row>
    <row r="801" spans="2:2">
      <c r="B801" t="s">
        <v>8</v>
      </c>
    </row>
    <row r="802" spans="2:2">
      <c r="B802" t="s">
        <v>8</v>
      </c>
    </row>
    <row r="803" spans="2:2">
      <c r="B803" t="s">
        <v>8</v>
      </c>
    </row>
    <row r="804" spans="2:2">
      <c r="B804" t="s">
        <v>8</v>
      </c>
    </row>
    <row r="805" spans="2:2">
      <c r="B805" t="s">
        <v>8</v>
      </c>
    </row>
    <row r="806" spans="2:2">
      <c r="B806" t="s">
        <v>8</v>
      </c>
    </row>
    <row r="807" spans="2:2">
      <c r="B807" t="s">
        <v>8</v>
      </c>
    </row>
    <row r="808" spans="2:2">
      <c r="B808" t="s">
        <v>8</v>
      </c>
    </row>
    <row r="809" spans="2:2">
      <c r="B809" t="s">
        <v>8</v>
      </c>
    </row>
    <row r="810" spans="2:2">
      <c r="B810" t="s">
        <v>8</v>
      </c>
    </row>
    <row r="811" spans="2:2">
      <c r="B811" t="s">
        <v>8</v>
      </c>
    </row>
    <row r="812" spans="2:2">
      <c r="B812" t="s">
        <v>8</v>
      </c>
    </row>
    <row r="813" spans="2:2">
      <c r="B813" t="s">
        <v>8</v>
      </c>
    </row>
    <row r="814" spans="2:2">
      <c r="B814" t="s">
        <v>8</v>
      </c>
    </row>
    <row r="815" spans="2:2">
      <c r="B815" t="s">
        <v>8</v>
      </c>
    </row>
    <row r="816" spans="2:2">
      <c r="B816" t="s">
        <v>8</v>
      </c>
    </row>
    <row r="817" spans="2:2">
      <c r="B817" t="s">
        <v>8</v>
      </c>
    </row>
    <row r="818" spans="2:2">
      <c r="B818" t="s">
        <v>8</v>
      </c>
    </row>
    <row r="819" spans="2:2">
      <c r="B819" t="s">
        <v>8</v>
      </c>
    </row>
    <row r="820" spans="2:2">
      <c r="B820" t="s">
        <v>8</v>
      </c>
    </row>
    <row r="821" spans="2:2">
      <c r="B821" t="s">
        <v>8</v>
      </c>
    </row>
    <row r="822" spans="2:2">
      <c r="B822" t="s">
        <v>8</v>
      </c>
    </row>
    <row r="823" spans="2:2">
      <c r="B823" t="s">
        <v>8</v>
      </c>
    </row>
    <row r="824" spans="2:2">
      <c r="B824" t="s">
        <v>8</v>
      </c>
    </row>
    <row r="825" spans="2:2">
      <c r="B825" t="s">
        <v>8</v>
      </c>
    </row>
    <row r="826" spans="2:2">
      <c r="B826" t="s">
        <v>8</v>
      </c>
    </row>
    <row r="827" spans="2:2">
      <c r="B827" t="s">
        <v>8</v>
      </c>
    </row>
    <row r="828" spans="2:2">
      <c r="B828" t="s">
        <v>8</v>
      </c>
    </row>
    <row r="829" spans="2:2">
      <c r="B829" t="s">
        <v>8</v>
      </c>
    </row>
    <row r="830" spans="2:2">
      <c r="B830" t="s">
        <v>8</v>
      </c>
    </row>
    <row r="831" spans="2:2">
      <c r="B831" t="s">
        <v>8</v>
      </c>
    </row>
    <row r="832" spans="2:2">
      <c r="B832" t="s">
        <v>8</v>
      </c>
    </row>
    <row r="833" spans="2:2">
      <c r="B833" t="s">
        <v>8</v>
      </c>
    </row>
    <row r="834" spans="2:2">
      <c r="B834" t="s">
        <v>8</v>
      </c>
    </row>
    <row r="835" spans="2:2">
      <c r="B835" t="s">
        <v>8</v>
      </c>
    </row>
    <row r="836" spans="2:2">
      <c r="B836" t="s">
        <v>8</v>
      </c>
    </row>
    <row r="837" spans="2:2">
      <c r="B837" t="s">
        <v>8</v>
      </c>
    </row>
    <row r="838" spans="2:2">
      <c r="B838" t="s">
        <v>8</v>
      </c>
    </row>
    <row r="839" spans="2:2">
      <c r="B839" t="s">
        <v>8</v>
      </c>
    </row>
    <row r="840" spans="2:2">
      <c r="B840" t="s">
        <v>8</v>
      </c>
    </row>
    <row r="841" spans="2:2">
      <c r="B841" t="s">
        <v>8</v>
      </c>
    </row>
    <row r="842" spans="2:2">
      <c r="B842" t="s">
        <v>8</v>
      </c>
    </row>
    <row r="843" spans="2:2">
      <c r="B843" t="s">
        <v>8</v>
      </c>
    </row>
    <row r="844" spans="2:2">
      <c r="B844" t="s">
        <v>8</v>
      </c>
    </row>
    <row r="845" spans="2:2">
      <c r="B845" t="s">
        <v>8</v>
      </c>
    </row>
    <row r="846" spans="2:2">
      <c r="B846" t="s">
        <v>8</v>
      </c>
    </row>
    <row r="847" spans="2:2">
      <c r="B847" t="s">
        <v>8</v>
      </c>
    </row>
    <row r="848" spans="2:2">
      <c r="B848" t="s">
        <v>8</v>
      </c>
    </row>
    <row r="849" spans="2:2">
      <c r="B849" t="s">
        <v>8</v>
      </c>
    </row>
    <row r="850" spans="2:2">
      <c r="B850" t="s">
        <v>8</v>
      </c>
    </row>
    <row r="851" spans="2:2">
      <c r="B851" t="s">
        <v>8</v>
      </c>
    </row>
    <row r="852" spans="2:2">
      <c r="B852" t="s">
        <v>8</v>
      </c>
    </row>
    <row r="853" spans="2:2">
      <c r="B853" t="s">
        <v>8</v>
      </c>
    </row>
    <row r="854" spans="2:2">
      <c r="B854" t="s">
        <v>8</v>
      </c>
    </row>
    <row r="855" spans="2:2">
      <c r="B855" t="s">
        <v>8</v>
      </c>
    </row>
    <row r="856" spans="2:2">
      <c r="B856" t="s">
        <v>8</v>
      </c>
    </row>
    <row r="857" spans="2:2">
      <c r="B857" t="s">
        <v>8</v>
      </c>
    </row>
    <row r="858" spans="2:2">
      <c r="B858" t="s">
        <v>8</v>
      </c>
    </row>
    <row r="859" spans="2:2">
      <c r="B859" t="s">
        <v>8</v>
      </c>
    </row>
    <row r="860" spans="2:2">
      <c r="B860" t="s">
        <v>8</v>
      </c>
    </row>
    <row r="861" spans="2:2">
      <c r="B861" t="s">
        <v>8</v>
      </c>
    </row>
    <row r="862" spans="2:2">
      <c r="B862" t="s">
        <v>8</v>
      </c>
    </row>
    <row r="863" spans="2:2">
      <c r="B863" t="s">
        <v>8</v>
      </c>
    </row>
    <row r="864" spans="2:2">
      <c r="B864" t="s">
        <v>8</v>
      </c>
    </row>
    <row r="865" spans="2:2">
      <c r="B865" t="s">
        <v>8</v>
      </c>
    </row>
    <row r="866" spans="2:2">
      <c r="B866" t="s">
        <v>8</v>
      </c>
    </row>
    <row r="867" spans="2:2">
      <c r="B867" t="s">
        <v>8</v>
      </c>
    </row>
    <row r="868" spans="2:2">
      <c r="B868" t="s">
        <v>8</v>
      </c>
    </row>
    <row r="869" spans="2:2">
      <c r="B869" t="s">
        <v>8</v>
      </c>
    </row>
    <row r="870" spans="2:2">
      <c r="B870" t="s">
        <v>8</v>
      </c>
    </row>
    <row r="871" spans="2:2">
      <c r="B871" t="s">
        <v>8</v>
      </c>
    </row>
    <row r="872" spans="2:2">
      <c r="B872" t="s">
        <v>8</v>
      </c>
    </row>
    <row r="873" spans="2:2">
      <c r="B873" t="s">
        <v>8</v>
      </c>
    </row>
    <row r="874" spans="2:2">
      <c r="B874" t="s">
        <v>8</v>
      </c>
    </row>
    <row r="875" spans="2:2">
      <c r="B875" t="s">
        <v>8</v>
      </c>
    </row>
    <row r="876" spans="2:2">
      <c r="B876" t="s">
        <v>8</v>
      </c>
    </row>
    <row r="877" spans="2:2">
      <c r="B877" t="s">
        <v>8</v>
      </c>
    </row>
    <row r="878" spans="2:2">
      <c r="B878" t="s">
        <v>8</v>
      </c>
    </row>
    <row r="879" spans="2:2">
      <c r="B879" t="s">
        <v>8</v>
      </c>
    </row>
    <row r="880" spans="2:2">
      <c r="B880" t="s">
        <v>8</v>
      </c>
    </row>
    <row r="881" spans="2:2">
      <c r="B881" t="s">
        <v>8</v>
      </c>
    </row>
    <row r="882" spans="2:2">
      <c r="B882" t="s">
        <v>8</v>
      </c>
    </row>
    <row r="883" spans="2:2">
      <c r="B883" t="s">
        <v>8</v>
      </c>
    </row>
    <row r="884" spans="2:2">
      <c r="B884" t="s">
        <v>8</v>
      </c>
    </row>
    <row r="885" spans="2:2">
      <c r="B885" t="s">
        <v>8</v>
      </c>
    </row>
    <row r="886" spans="2:2">
      <c r="B886" t="s">
        <v>8</v>
      </c>
    </row>
    <row r="887" spans="2:2">
      <c r="B887" t="s">
        <v>8</v>
      </c>
    </row>
    <row r="888" spans="2:2">
      <c r="B888" t="s">
        <v>8</v>
      </c>
    </row>
    <row r="889" spans="2:2">
      <c r="B889" t="s">
        <v>8</v>
      </c>
    </row>
    <row r="890" spans="2:2">
      <c r="B890" t="s">
        <v>8</v>
      </c>
    </row>
    <row r="891" spans="2:2">
      <c r="B891" t="s">
        <v>8</v>
      </c>
    </row>
    <row r="892" spans="2:2">
      <c r="B892" t="s">
        <v>8</v>
      </c>
    </row>
    <row r="893" spans="2:2">
      <c r="B893" t="s">
        <v>8</v>
      </c>
    </row>
    <row r="894" spans="2:2">
      <c r="B894" t="s">
        <v>8</v>
      </c>
    </row>
    <row r="895" spans="2:2">
      <c r="B895" t="s">
        <v>8</v>
      </c>
    </row>
    <row r="896" spans="2:2">
      <c r="B896" t="s">
        <v>8</v>
      </c>
    </row>
    <row r="897" spans="2:2">
      <c r="B897" t="s">
        <v>8</v>
      </c>
    </row>
    <row r="898" spans="2:2">
      <c r="B898" t="s">
        <v>8</v>
      </c>
    </row>
    <row r="899" spans="2:2">
      <c r="B899" t="s">
        <v>8</v>
      </c>
    </row>
    <row r="900" spans="2:2">
      <c r="B900" t="s">
        <v>8</v>
      </c>
    </row>
    <row r="901" spans="2:2">
      <c r="B901" t="s">
        <v>8</v>
      </c>
    </row>
    <row r="902" spans="2:2">
      <c r="B902" t="s">
        <v>8</v>
      </c>
    </row>
    <row r="903" spans="2:2">
      <c r="B903" t="s">
        <v>8</v>
      </c>
    </row>
    <row r="904" spans="2:2">
      <c r="B904" t="s">
        <v>8</v>
      </c>
    </row>
    <row r="905" spans="2:2">
      <c r="B905" t="s">
        <v>8</v>
      </c>
    </row>
    <row r="906" spans="2:2">
      <c r="B906" t="s">
        <v>8</v>
      </c>
    </row>
    <row r="907" spans="2:2">
      <c r="B907" t="s">
        <v>8</v>
      </c>
    </row>
    <row r="908" spans="2:2">
      <c r="B908" t="s">
        <v>8</v>
      </c>
    </row>
    <row r="909" spans="2:2">
      <c r="B909" t="s">
        <v>8</v>
      </c>
    </row>
    <row r="910" spans="2:2">
      <c r="B910" t="s">
        <v>8</v>
      </c>
    </row>
    <row r="911" spans="2:2">
      <c r="B911" t="s">
        <v>8</v>
      </c>
    </row>
    <row r="912" spans="2:2">
      <c r="B912" t="s">
        <v>8</v>
      </c>
    </row>
    <row r="913" spans="2:2">
      <c r="B913" t="s">
        <v>8</v>
      </c>
    </row>
    <row r="914" spans="2:2">
      <c r="B914" t="s">
        <v>8</v>
      </c>
    </row>
    <row r="915" spans="2:2">
      <c r="B915" t="s">
        <v>8</v>
      </c>
    </row>
    <row r="916" spans="2:2">
      <c r="B916" t="s">
        <v>8</v>
      </c>
    </row>
    <row r="917" spans="2:2">
      <c r="B917" t="s">
        <v>8</v>
      </c>
    </row>
    <row r="918" spans="2:2">
      <c r="B918" t="s">
        <v>8</v>
      </c>
    </row>
    <row r="919" spans="2:2">
      <c r="B919" t="s">
        <v>8</v>
      </c>
    </row>
    <row r="920" spans="2:2">
      <c r="B920" t="s">
        <v>8</v>
      </c>
    </row>
    <row r="921" spans="2:2">
      <c r="B921" t="s">
        <v>8</v>
      </c>
    </row>
    <row r="922" spans="2:2">
      <c r="B922" t="s">
        <v>8</v>
      </c>
    </row>
    <row r="923" spans="2:2">
      <c r="B923" t="s">
        <v>8</v>
      </c>
    </row>
    <row r="924" spans="2:2">
      <c r="B924" t="s">
        <v>8</v>
      </c>
    </row>
    <row r="925" spans="2:2">
      <c r="B925" t="s">
        <v>8</v>
      </c>
    </row>
    <row r="926" spans="2:2">
      <c r="B926" t="s">
        <v>8</v>
      </c>
    </row>
    <row r="927" spans="2:2">
      <c r="B927" t="s">
        <v>8</v>
      </c>
    </row>
    <row r="928" spans="2:2">
      <c r="B928" t="s">
        <v>8</v>
      </c>
    </row>
    <row r="929" spans="2:2">
      <c r="B929" t="s">
        <v>8</v>
      </c>
    </row>
    <row r="930" spans="2:2">
      <c r="B930" t="s">
        <v>8</v>
      </c>
    </row>
    <row r="931" spans="2:2">
      <c r="B931" t="s">
        <v>8</v>
      </c>
    </row>
    <row r="932" spans="2:2">
      <c r="B932" t="s">
        <v>8</v>
      </c>
    </row>
    <row r="933" spans="2:2">
      <c r="B933" t="s">
        <v>8</v>
      </c>
    </row>
    <row r="934" spans="2:2">
      <c r="B934" t="s">
        <v>8</v>
      </c>
    </row>
    <row r="935" spans="2:2">
      <c r="B935" t="s">
        <v>8</v>
      </c>
    </row>
    <row r="936" spans="2:2">
      <c r="B936" t="s">
        <v>8</v>
      </c>
    </row>
    <row r="937" spans="2:2">
      <c r="B937" t="s">
        <v>8</v>
      </c>
    </row>
    <row r="938" spans="2:2">
      <c r="B938" t="s">
        <v>8</v>
      </c>
    </row>
    <row r="939" spans="2:2">
      <c r="B939" t="s">
        <v>8</v>
      </c>
    </row>
    <row r="940" spans="2:2">
      <c r="B940" t="s">
        <v>8</v>
      </c>
    </row>
    <row r="941" spans="2:2">
      <c r="B941" t="s">
        <v>8</v>
      </c>
    </row>
    <row r="942" spans="2:2">
      <c r="B942" t="s">
        <v>8</v>
      </c>
    </row>
    <row r="943" spans="2:2">
      <c r="B943" t="s">
        <v>8</v>
      </c>
    </row>
    <row r="944" spans="2:2">
      <c r="B944" t="s">
        <v>8</v>
      </c>
    </row>
    <row r="945" spans="2:2">
      <c r="B945" t="s">
        <v>8</v>
      </c>
    </row>
    <row r="946" spans="2:2">
      <c r="B946" t="s">
        <v>8</v>
      </c>
    </row>
    <row r="947" spans="2:2">
      <c r="B947" t="s">
        <v>8</v>
      </c>
    </row>
    <row r="948" spans="2:2">
      <c r="B948" t="s">
        <v>8</v>
      </c>
    </row>
    <row r="949" spans="2:2">
      <c r="B949" t="s">
        <v>8</v>
      </c>
    </row>
    <row r="950" spans="2:2">
      <c r="B950" t="s">
        <v>8</v>
      </c>
    </row>
    <row r="951" spans="2:2">
      <c r="B951" t="s">
        <v>8</v>
      </c>
    </row>
    <row r="952" spans="2:2">
      <c r="B952" t="s">
        <v>8</v>
      </c>
    </row>
    <row r="953" spans="2:2">
      <c r="B953" t="s">
        <v>8</v>
      </c>
    </row>
    <row r="954" spans="2:2">
      <c r="B954" t="s">
        <v>8</v>
      </c>
    </row>
    <row r="955" spans="2:2">
      <c r="B955" t="s">
        <v>8</v>
      </c>
    </row>
    <row r="956" spans="2:2">
      <c r="B956" t="s">
        <v>8</v>
      </c>
    </row>
    <row r="957" spans="2:2">
      <c r="B957" t="s">
        <v>8</v>
      </c>
    </row>
    <row r="958" spans="2:2">
      <c r="B958" t="s">
        <v>8</v>
      </c>
    </row>
    <row r="959" spans="2:2">
      <c r="B959" t="s">
        <v>8</v>
      </c>
    </row>
    <row r="960" spans="2:2">
      <c r="B960" t="s">
        <v>8</v>
      </c>
    </row>
    <row r="961" spans="2:2">
      <c r="B961" t="s">
        <v>8</v>
      </c>
    </row>
    <row r="962" spans="2:2">
      <c r="B962" t="s">
        <v>8</v>
      </c>
    </row>
    <row r="963" spans="2:2">
      <c r="B963" t="s">
        <v>8</v>
      </c>
    </row>
    <row r="964" spans="2:2">
      <c r="B964" t="s">
        <v>8</v>
      </c>
    </row>
    <row r="965" spans="2:2">
      <c r="B965" t="s">
        <v>8</v>
      </c>
    </row>
    <row r="966" spans="2:2">
      <c r="B966" t="s">
        <v>8</v>
      </c>
    </row>
    <row r="967" spans="2:2">
      <c r="B967" t="s">
        <v>8</v>
      </c>
    </row>
    <row r="968" spans="2:2">
      <c r="B968" t="s">
        <v>8</v>
      </c>
    </row>
    <row r="969" spans="2:2">
      <c r="B969" t="s">
        <v>8</v>
      </c>
    </row>
    <row r="970" spans="2:2">
      <c r="B970" t="s">
        <v>8</v>
      </c>
    </row>
    <row r="971" spans="2:2">
      <c r="B971" t="s">
        <v>8</v>
      </c>
    </row>
    <row r="972" spans="2:2">
      <c r="B972" t="s">
        <v>8</v>
      </c>
    </row>
    <row r="973" spans="2:2">
      <c r="B973" t="s">
        <v>8</v>
      </c>
    </row>
    <row r="974" spans="2:2">
      <c r="B974" t="s">
        <v>8</v>
      </c>
    </row>
    <row r="975" spans="2:2">
      <c r="B975" t="s">
        <v>8</v>
      </c>
    </row>
    <row r="976" spans="2:2">
      <c r="B976" t="s">
        <v>8</v>
      </c>
    </row>
    <row r="977" spans="2:2">
      <c r="B977" t="s">
        <v>8</v>
      </c>
    </row>
    <row r="978" spans="2:2">
      <c r="B978" t="s">
        <v>8</v>
      </c>
    </row>
    <row r="979" spans="2:2">
      <c r="B979" t="s">
        <v>8</v>
      </c>
    </row>
    <row r="980" spans="2:2">
      <c r="B980" t="s">
        <v>8</v>
      </c>
    </row>
    <row r="981" spans="2:2">
      <c r="B981" t="s">
        <v>8</v>
      </c>
    </row>
    <row r="982" spans="2:2">
      <c r="B982" t="s">
        <v>8</v>
      </c>
    </row>
    <row r="983" spans="2:2">
      <c r="B983" t="s">
        <v>8</v>
      </c>
    </row>
    <row r="984" spans="2:2">
      <c r="B984" t="s">
        <v>8</v>
      </c>
    </row>
    <row r="985" spans="2:2">
      <c r="B985" t="s">
        <v>8</v>
      </c>
    </row>
    <row r="986" spans="2:2">
      <c r="B986" t="s">
        <v>8</v>
      </c>
    </row>
    <row r="987" spans="2:2">
      <c r="B987" t="s">
        <v>8</v>
      </c>
    </row>
    <row r="988" spans="2:2">
      <c r="B988" t="s">
        <v>8</v>
      </c>
    </row>
    <row r="989" spans="2:2">
      <c r="B989" t="s">
        <v>8</v>
      </c>
    </row>
    <row r="990" spans="2:2">
      <c r="B990" t="s">
        <v>8</v>
      </c>
    </row>
    <row r="991" spans="2:2">
      <c r="B991" t="s">
        <v>8</v>
      </c>
    </row>
    <row r="992" spans="2:2">
      <c r="B992" t="s">
        <v>8</v>
      </c>
    </row>
    <row r="993" spans="2:2">
      <c r="B993" t="s">
        <v>8</v>
      </c>
    </row>
    <row r="994" spans="2:2">
      <c r="B994" t="s">
        <v>8</v>
      </c>
    </row>
    <row r="995" spans="2:2">
      <c r="B995" t="s">
        <v>8</v>
      </c>
    </row>
    <row r="996" spans="2:2">
      <c r="B996" t="s">
        <v>8</v>
      </c>
    </row>
    <row r="997" spans="2:2">
      <c r="B997" t="s">
        <v>8</v>
      </c>
    </row>
    <row r="998" spans="2:2">
      <c r="B998" t="s">
        <v>8</v>
      </c>
    </row>
    <row r="999" spans="2:2">
      <c r="B999" t="s">
        <v>8</v>
      </c>
    </row>
    <row r="1000" spans="2:2">
      <c r="B1000" t="s">
        <v>8</v>
      </c>
    </row>
    <row r="1001" spans="2:2">
      <c r="B1001" t="s">
        <v>8</v>
      </c>
    </row>
    <row r="1002" spans="2:2">
      <c r="B1002" t="s">
        <v>8</v>
      </c>
    </row>
    <row r="1003" spans="2:2">
      <c r="B1003" t="s">
        <v>8</v>
      </c>
    </row>
    <row r="1004" spans="2:2">
      <c r="B1004" t="s">
        <v>8</v>
      </c>
    </row>
    <row r="1005" spans="2:2">
      <c r="B1005" t="s">
        <v>8</v>
      </c>
    </row>
    <row r="1006" spans="2:2">
      <c r="B1006" t="s">
        <v>8</v>
      </c>
    </row>
    <row r="1007" spans="2:2">
      <c r="B1007" t="s">
        <v>8</v>
      </c>
    </row>
    <row r="1008" spans="2:2">
      <c r="B1008" t="s">
        <v>8</v>
      </c>
    </row>
    <row r="1009" spans="2:2">
      <c r="B1009" t="s">
        <v>8</v>
      </c>
    </row>
    <row r="1010" spans="2:2">
      <c r="B1010" t="s">
        <v>8</v>
      </c>
    </row>
    <row r="1011" spans="2:2">
      <c r="B1011" t="s">
        <v>8</v>
      </c>
    </row>
    <row r="1012" spans="2:2">
      <c r="B1012" t="s">
        <v>8</v>
      </c>
    </row>
    <row r="1013" spans="2:2">
      <c r="B1013" t="s">
        <v>8</v>
      </c>
    </row>
    <row r="1014" spans="2:2">
      <c r="B1014" t="s">
        <v>8</v>
      </c>
    </row>
    <row r="1015" spans="2:2">
      <c r="B1015" t="s">
        <v>8</v>
      </c>
    </row>
    <row r="1016" spans="2:2">
      <c r="B1016" t="s">
        <v>8</v>
      </c>
    </row>
    <row r="1017" spans="2:2">
      <c r="B1017" t="s">
        <v>8</v>
      </c>
    </row>
    <row r="1018" spans="2:2">
      <c r="B1018" t="s">
        <v>8</v>
      </c>
    </row>
    <row r="1019" spans="2:2">
      <c r="B1019" t="s">
        <v>8</v>
      </c>
    </row>
    <row r="1020" spans="2:2">
      <c r="B1020" t="s">
        <v>8</v>
      </c>
    </row>
    <row r="1021" spans="2:2">
      <c r="B1021" t="s">
        <v>8</v>
      </c>
    </row>
    <row r="1022" spans="2:2">
      <c r="B1022" t="s">
        <v>8</v>
      </c>
    </row>
    <row r="1023" spans="2:2">
      <c r="B1023" t="s">
        <v>8</v>
      </c>
    </row>
    <row r="1024" spans="2:2">
      <c r="B1024" t="s">
        <v>8</v>
      </c>
    </row>
    <row r="1025" spans="2:2">
      <c r="B1025" t="s">
        <v>8</v>
      </c>
    </row>
    <row r="1026" spans="2:2">
      <c r="B1026" t="s">
        <v>8</v>
      </c>
    </row>
    <row r="1027" spans="2:2">
      <c r="B1027" t="s">
        <v>8</v>
      </c>
    </row>
    <row r="1028" spans="2:2">
      <c r="B1028" t="s">
        <v>8</v>
      </c>
    </row>
    <row r="1029" spans="2:2">
      <c r="B1029" t="s">
        <v>8</v>
      </c>
    </row>
    <row r="1030" spans="2:2">
      <c r="B1030" t="s">
        <v>8</v>
      </c>
    </row>
    <row r="1031" spans="2:2">
      <c r="B1031" t="s">
        <v>8</v>
      </c>
    </row>
    <row r="1032" spans="2:2">
      <c r="B1032" t="s">
        <v>8</v>
      </c>
    </row>
    <row r="1033" spans="2:2">
      <c r="B1033" t="s">
        <v>8</v>
      </c>
    </row>
    <row r="1034" spans="2:2">
      <c r="B1034" t="s">
        <v>8</v>
      </c>
    </row>
    <row r="1035" spans="2:2">
      <c r="B1035" t="s">
        <v>8</v>
      </c>
    </row>
    <row r="1036" spans="2:2">
      <c r="B1036" t="s">
        <v>8</v>
      </c>
    </row>
    <row r="1037" spans="2:2">
      <c r="B1037" t="s">
        <v>8</v>
      </c>
    </row>
    <row r="1038" spans="2:2">
      <c r="B1038" t="s">
        <v>8</v>
      </c>
    </row>
    <row r="1039" spans="2:2">
      <c r="B1039" t="s">
        <v>8</v>
      </c>
    </row>
    <row r="1040" spans="2:2">
      <c r="B1040" t="s">
        <v>8</v>
      </c>
    </row>
    <row r="1041" spans="2:2">
      <c r="B1041" t="s">
        <v>8</v>
      </c>
    </row>
    <row r="1042" spans="2:2">
      <c r="B1042" t="s">
        <v>8</v>
      </c>
    </row>
    <row r="1043" spans="2:2">
      <c r="B1043" t="s">
        <v>8</v>
      </c>
    </row>
    <row r="1044" spans="2:2">
      <c r="B1044" t="s">
        <v>8</v>
      </c>
    </row>
    <row r="1045" spans="2:2">
      <c r="B1045" t="s">
        <v>8</v>
      </c>
    </row>
    <row r="1046" spans="2:2">
      <c r="B1046" t="s">
        <v>8</v>
      </c>
    </row>
    <row r="1047" spans="2:2">
      <c r="B1047" t="s">
        <v>8</v>
      </c>
    </row>
    <row r="1048" spans="2:2">
      <c r="B1048" t="s">
        <v>8</v>
      </c>
    </row>
    <row r="1049" spans="2:2">
      <c r="B1049" t="s">
        <v>8</v>
      </c>
    </row>
    <row r="1050" spans="2:2">
      <c r="B1050" t="s">
        <v>8</v>
      </c>
    </row>
    <row r="1051" spans="2:2">
      <c r="B1051" t="s">
        <v>8</v>
      </c>
    </row>
    <row r="1052" spans="2:2">
      <c r="B1052" t="s">
        <v>8</v>
      </c>
    </row>
    <row r="1053" spans="2:2">
      <c r="B1053" t="s">
        <v>8</v>
      </c>
    </row>
    <row r="1054" spans="2:2">
      <c r="B1054" t="s">
        <v>8</v>
      </c>
    </row>
    <row r="1055" spans="2:2">
      <c r="B1055" t="s">
        <v>8</v>
      </c>
    </row>
    <row r="1056" spans="2:2">
      <c r="B1056" t="s">
        <v>8</v>
      </c>
    </row>
    <row r="1057" spans="2:2">
      <c r="B1057" t="s">
        <v>8</v>
      </c>
    </row>
    <row r="1058" spans="2:2">
      <c r="B1058" t="s">
        <v>8</v>
      </c>
    </row>
    <row r="1059" spans="2:2">
      <c r="B1059" t="s">
        <v>8</v>
      </c>
    </row>
    <row r="1060" spans="2:2">
      <c r="B1060" t="s">
        <v>8</v>
      </c>
    </row>
    <row r="1061" spans="2:2">
      <c r="B1061" t="s">
        <v>8</v>
      </c>
    </row>
    <row r="1062" spans="2:2">
      <c r="B1062" t="s">
        <v>8</v>
      </c>
    </row>
    <row r="1063" spans="2:2">
      <c r="B1063" t="s">
        <v>8</v>
      </c>
    </row>
    <row r="1064" spans="2:2">
      <c r="B1064" t="s">
        <v>8</v>
      </c>
    </row>
    <row r="1065" spans="2:2">
      <c r="B1065" t="s">
        <v>8</v>
      </c>
    </row>
    <row r="1066" spans="2:2">
      <c r="B1066" t="s">
        <v>8</v>
      </c>
    </row>
    <row r="1067" spans="2:2">
      <c r="B1067" t="s">
        <v>8</v>
      </c>
    </row>
    <row r="1068" spans="2:2">
      <c r="B1068" t="s">
        <v>8</v>
      </c>
    </row>
    <row r="1069" spans="2:2">
      <c r="B1069" t="s">
        <v>8</v>
      </c>
    </row>
    <row r="1070" spans="2:2">
      <c r="B1070" t="s">
        <v>8</v>
      </c>
    </row>
    <row r="1071" spans="2:2">
      <c r="B1071" t="s">
        <v>8</v>
      </c>
    </row>
    <row r="1072" spans="2:2">
      <c r="B1072" t="s">
        <v>8</v>
      </c>
    </row>
    <row r="1073" spans="2:2">
      <c r="B1073" t="s">
        <v>8</v>
      </c>
    </row>
    <row r="1074" spans="2:2">
      <c r="B1074" t="s">
        <v>8</v>
      </c>
    </row>
    <row r="1075" spans="2:2">
      <c r="B1075" t="s">
        <v>8</v>
      </c>
    </row>
    <row r="1076" spans="2:2">
      <c r="B1076" t="s">
        <v>8</v>
      </c>
    </row>
    <row r="1077" spans="2:2">
      <c r="B1077" t="s">
        <v>8</v>
      </c>
    </row>
    <row r="1078" spans="2:2">
      <c r="B1078" t="s">
        <v>8</v>
      </c>
    </row>
    <row r="1079" spans="2:2">
      <c r="B1079" t="s">
        <v>8</v>
      </c>
    </row>
    <row r="1080" spans="2:2">
      <c r="B1080" t="s">
        <v>8</v>
      </c>
    </row>
    <row r="1081" spans="2:2">
      <c r="B1081" t="s">
        <v>8</v>
      </c>
    </row>
    <row r="1082" spans="2:2">
      <c r="B1082" t="s">
        <v>8</v>
      </c>
    </row>
    <row r="1083" spans="2:2">
      <c r="B1083" t="s">
        <v>8</v>
      </c>
    </row>
    <row r="1084" spans="2:2">
      <c r="B1084" t="s">
        <v>8</v>
      </c>
    </row>
    <row r="1085" spans="2:2">
      <c r="B1085" t="s">
        <v>8</v>
      </c>
    </row>
    <row r="1086" spans="2:2">
      <c r="B1086" t="s">
        <v>8</v>
      </c>
    </row>
    <row r="1087" spans="2:2">
      <c r="B1087" t="s">
        <v>8</v>
      </c>
    </row>
    <row r="1088" spans="2:2">
      <c r="B1088" t="s">
        <v>8</v>
      </c>
    </row>
    <row r="1089" spans="2:2">
      <c r="B1089" t="s">
        <v>8</v>
      </c>
    </row>
    <row r="1090" spans="2:2">
      <c r="B1090" t="s">
        <v>8</v>
      </c>
    </row>
    <row r="1091" spans="2:2">
      <c r="B1091" t="s">
        <v>8</v>
      </c>
    </row>
    <row r="1092" spans="2:2">
      <c r="B1092" t="s">
        <v>8</v>
      </c>
    </row>
    <row r="1093" spans="2:2">
      <c r="B1093" t="s">
        <v>8</v>
      </c>
    </row>
    <row r="1094" spans="2:2">
      <c r="B1094" t="s">
        <v>8</v>
      </c>
    </row>
    <row r="1095" spans="2:2">
      <c r="B1095" t="s">
        <v>8</v>
      </c>
    </row>
    <row r="1096" spans="2:2">
      <c r="B1096" t="s">
        <v>8</v>
      </c>
    </row>
    <row r="1097" spans="2:2">
      <c r="B1097" t="s">
        <v>8</v>
      </c>
    </row>
    <row r="1098" spans="2:2">
      <c r="B1098" t="s">
        <v>8</v>
      </c>
    </row>
    <row r="1099" spans="2:2">
      <c r="B1099" t="s">
        <v>8</v>
      </c>
    </row>
    <row r="1100" spans="2:2">
      <c r="B1100" t="s">
        <v>8</v>
      </c>
    </row>
    <row r="1101" spans="2:2">
      <c r="B1101" t="s">
        <v>8</v>
      </c>
    </row>
    <row r="1102" spans="2:2">
      <c r="B1102" t="s">
        <v>8</v>
      </c>
    </row>
    <row r="1103" spans="2:2">
      <c r="B1103" t="s">
        <v>8</v>
      </c>
    </row>
    <row r="1104" spans="2:2">
      <c r="B1104" t="s">
        <v>8</v>
      </c>
    </row>
    <row r="1105" spans="2:2">
      <c r="B1105" t="s">
        <v>8</v>
      </c>
    </row>
    <row r="1106" spans="2:2">
      <c r="B1106" t="s">
        <v>8</v>
      </c>
    </row>
    <row r="1107" spans="2:2">
      <c r="B1107" t="s">
        <v>8</v>
      </c>
    </row>
    <row r="1108" spans="2:2">
      <c r="B1108" t="s">
        <v>8</v>
      </c>
    </row>
    <row r="1109" spans="2:2">
      <c r="B1109" t="s">
        <v>8</v>
      </c>
    </row>
    <row r="1110" spans="2:2">
      <c r="B1110" t="s">
        <v>8</v>
      </c>
    </row>
    <row r="1111" spans="2:2">
      <c r="B1111" t="s">
        <v>8</v>
      </c>
    </row>
    <row r="1112" spans="2:2">
      <c r="B1112" t="s">
        <v>8</v>
      </c>
    </row>
    <row r="1113" spans="2:2">
      <c r="B1113" t="s">
        <v>8</v>
      </c>
    </row>
    <row r="1114" spans="2:2">
      <c r="B1114" t="s">
        <v>8</v>
      </c>
    </row>
    <row r="1115" spans="2:2">
      <c r="B1115" t="s">
        <v>8</v>
      </c>
    </row>
    <row r="1116" spans="2:2">
      <c r="B1116" t="s">
        <v>8</v>
      </c>
    </row>
    <row r="1117" spans="2:2">
      <c r="B1117" t="s">
        <v>8</v>
      </c>
    </row>
    <row r="1118" spans="2:2">
      <c r="B1118" t="s">
        <v>8</v>
      </c>
    </row>
    <row r="1119" spans="2:2">
      <c r="B1119" t="s">
        <v>8</v>
      </c>
    </row>
    <row r="1120" spans="2:2">
      <c r="B1120" t="s">
        <v>8</v>
      </c>
    </row>
    <row r="1121" spans="2:2">
      <c r="B1121" t="s">
        <v>8</v>
      </c>
    </row>
    <row r="1122" spans="2:2">
      <c r="B1122" t="s">
        <v>8</v>
      </c>
    </row>
    <row r="1123" spans="2:2">
      <c r="B1123" t="s">
        <v>8</v>
      </c>
    </row>
    <row r="1124" spans="2:2">
      <c r="B1124" t="s">
        <v>8</v>
      </c>
    </row>
    <row r="1125" spans="2:2">
      <c r="B1125" t="s">
        <v>8</v>
      </c>
    </row>
    <row r="1126" spans="2:2">
      <c r="B1126" t="s">
        <v>8</v>
      </c>
    </row>
    <row r="1127" spans="2:2">
      <c r="B1127" t="s">
        <v>8</v>
      </c>
    </row>
    <row r="1128" spans="2:2">
      <c r="B1128" t="s">
        <v>8</v>
      </c>
    </row>
    <row r="1129" spans="2:2">
      <c r="B1129" t="s">
        <v>8</v>
      </c>
    </row>
    <row r="1130" spans="2:2">
      <c r="B1130" t="s">
        <v>8</v>
      </c>
    </row>
    <row r="1131" spans="2:2">
      <c r="B1131" t="s">
        <v>8</v>
      </c>
    </row>
    <row r="1132" spans="2:2">
      <c r="B1132" t="s">
        <v>8</v>
      </c>
    </row>
    <row r="1133" spans="2:2">
      <c r="B1133" t="s">
        <v>8</v>
      </c>
    </row>
    <row r="1134" spans="2:2">
      <c r="B1134" t="s">
        <v>8</v>
      </c>
    </row>
    <row r="1135" spans="2:2">
      <c r="B1135" t="s">
        <v>8</v>
      </c>
    </row>
    <row r="1136" spans="2:2">
      <c r="B1136" t="s">
        <v>8</v>
      </c>
    </row>
    <row r="1137" spans="2:2">
      <c r="B1137" t="s">
        <v>8</v>
      </c>
    </row>
    <row r="1138" spans="2:2">
      <c r="B1138" t="s">
        <v>8</v>
      </c>
    </row>
    <row r="1139" spans="2:2">
      <c r="B1139" t="s">
        <v>8</v>
      </c>
    </row>
    <row r="1140" spans="2:2">
      <c r="B1140" t="s">
        <v>8</v>
      </c>
    </row>
    <row r="1141" spans="2:2">
      <c r="B1141" t="s">
        <v>8</v>
      </c>
    </row>
    <row r="1142" spans="2:2">
      <c r="B1142" t="s">
        <v>8</v>
      </c>
    </row>
    <row r="1143" spans="2:2">
      <c r="B1143" t="s">
        <v>8</v>
      </c>
    </row>
    <row r="1144" spans="2:2">
      <c r="B1144" t="s">
        <v>8</v>
      </c>
    </row>
    <row r="1145" spans="2:2">
      <c r="B1145" t="s">
        <v>8</v>
      </c>
    </row>
    <row r="1146" spans="2:2">
      <c r="B1146" t="s">
        <v>8</v>
      </c>
    </row>
    <row r="1147" spans="2:2">
      <c r="B1147" t="s">
        <v>8</v>
      </c>
    </row>
    <row r="1148" spans="2:2">
      <c r="B1148" t="s">
        <v>8</v>
      </c>
    </row>
    <row r="1149" spans="2:2">
      <c r="B1149" t="s">
        <v>8</v>
      </c>
    </row>
    <row r="1150" spans="2:2">
      <c r="B1150" t="s">
        <v>8</v>
      </c>
    </row>
    <row r="1151" spans="2:2">
      <c r="B1151" t="s">
        <v>8</v>
      </c>
    </row>
    <row r="1152" spans="2:2">
      <c r="B1152" t="s">
        <v>8</v>
      </c>
    </row>
    <row r="1153" spans="2:2">
      <c r="B1153" t="s">
        <v>8</v>
      </c>
    </row>
    <row r="1154" spans="2:2">
      <c r="B1154" t="s">
        <v>8</v>
      </c>
    </row>
    <row r="1155" spans="2:2">
      <c r="B1155" t="s">
        <v>8</v>
      </c>
    </row>
    <row r="1156" spans="2:2">
      <c r="B1156" t="s">
        <v>8</v>
      </c>
    </row>
    <row r="1157" spans="2:2">
      <c r="B1157" t="s">
        <v>8</v>
      </c>
    </row>
    <row r="1158" spans="2:2">
      <c r="B1158" t="s">
        <v>8</v>
      </c>
    </row>
    <row r="1159" spans="2:2">
      <c r="B1159" t="s">
        <v>8</v>
      </c>
    </row>
    <row r="1160" spans="2:2">
      <c r="B1160" t="s">
        <v>8</v>
      </c>
    </row>
    <row r="1161" spans="2:2">
      <c r="B1161" t="s">
        <v>8</v>
      </c>
    </row>
    <row r="1162" spans="2:2">
      <c r="B1162" t="s">
        <v>8</v>
      </c>
    </row>
    <row r="1163" spans="2:2">
      <c r="B1163" t="s">
        <v>8</v>
      </c>
    </row>
    <row r="1164" spans="2:2">
      <c r="B1164" t="s">
        <v>8</v>
      </c>
    </row>
    <row r="1165" spans="2:2">
      <c r="B1165" t="s">
        <v>8</v>
      </c>
    </row>
    <row r="1166" spans="2:2">
      <c r="B1166" t="s">
        <v>8</v>
      </c>
    </row>
    <row r="1167" spans="2:2">
      <c r="B1167" t="s">
        <v>8</v>
      </c>
    </row>
    <row r="1168" spans="2:2">
      <c r="B1168" t="s">
        <v>8</v>
      </c>
    </row>
    <row r="1169" spans="2:2">
      <c r="B1169" t="s">
        <v>8</v>
      </c>
    </row>
    <row r="1170" spans="2:2">
      <c r="B1170" t="s">
        <v>8</v>
      </c>
    </row>
    <row r="1171" spans="2:2">
      <c r="B1171" t="s">
        <v>8</v>
      </c>
    </row>
    <row r="1172" spans="2:2">
      <c r="B1172" t="s">
        <v>8</v>
      </c>
    </row>
    <row r="1173" spans="2:2">
      <c r="B1173" t="s">
        <v>8</v>
      </c>
    </row>
    <row r="1174" spans="2:2">
      <c r="B1174" t="s">
        <v>8</v>
      </c>
    </row>
    <row r="1175" spans="2:2">
      <c r="B1175" t="s">
        <v>8</v>
      </c>
    </row>
    <row r="1176" spans="2:2">
      <c r="B1176" t="s">
        <v>8</v>
      </c>
    </row>
    <row r="1177" spans="2:2">
      <c r="B1177" t="s">
        <v>8</v>
      </c>
    </row>
    <row r="1178" spans="2:2">
      <c r="B1178" t="s">
        <v>8</v>
      </c>
    </row>
    <row r="1179" spans="2:2">
      <c r="B1179" t="s">
        <v>8</v>
      </c>
    </row>
    <row r="1180" spans="2:2">
      <c r="B1180" t="s">
        <v>8</v>
      </c>
    </row>
    <row r="1181" spans="2:2">
      <c r="B1181" t="s">
        <v>8</v>
      </c>
    </row>
    <row r="1182" spans="2:2">
      <c r="B1182" t="s">
        <v>8</v>
      </c>
    </row>
    <row r="1183" spans="2:2">
      <c r="B1183" t="s">
        <v>8</v>
      </c>
    </row>
    <row r="1184" spans="2:2">
      <c r="B1184" t="s">
        <v>8</v>
      </c>
    </row>
    <row r="1185" spans="2:2">
      <c r="B1185" t="s">
        <v>8</v>
      </c>
    </row>
    <row r="1186" spans="2:2">
      <c r="B1186" t="s">
        <v>8</v>
      </c>
    </row>
    <row r="1187" spans="2:2">
      <c r="B1187" t="s">
        <v>8</v>
      </c>
    </row>
    <row r="1188" spans="2:2">
      <c r="B1188" t="s">
        <v>8</v>
      </c>
    </row>
    <row r="1189" spans="2:2">
      <c r="B1189" t="s">
        <v>8</v>
      </c>
    </row>
    <row r="1190" spans="2:2">
      <c r="B1190" t="s">
        <v>8</v>
      </c>
    </row>
    <row r="1191" spans="2:2">
      <c r="B1191" t="s">
        <v>8</v>
      </c>
    </row>
    <row r="1192" spans="2:2">
      <c r="B1192" t="s">
        <v>8</v>
      </c>
    </row>
    <row r="1193" spans="2:2">
      <c r="B1193" t="s">
        <v>8</v>
      </c>
    </row>
    <row r="1194" spans="2:2">
      <c r="B1194" t="s">
        <v>8</v>
      </c>
    </row>
    <row r="1195" spans="2:2">
      <c r="B1195" t="s">
        <v>8</v>
      </c>
    </row>
    <row r="1196" spans="2:2">
      <c r="B1196" t="s">
        <v>8</v>
      </c>
    </row>
    <row r="1197" spans="2:2">
      <c r="B1197" t="s">
        <v>8</v>
      </c>
    </row>
    <row r="1198" spans="2:2">
      <c r="B1198" t="s">
        <v>8</v>
      </c>
    </row>
    <row r="1199" spans="2:2">
      <c r="B1199" t="s">
        <v>8</v>
      </c>
    </row>
    <row r="1200" spans="2:2">
      <c r="B1200" t="s">
        <v>8</v>
      </c>
    </row>
    <row r="1201" spans="2:2">
      <c r="B1201" t="s">
        <v>8</v>
      </c>
    </row>
    <row r="1202" spans="2:2">
      <c r="B1202" t="s">
        <v>8</v>
      </c>
    </row>
    <row r="1203" spans="2:2">
      <c r="B1203" t="s">
        <v>8</v>
      </c>
    </row>
    <row r="1204" spans="2:2">
      <c r="B1204" t="s">
        <v>8</v>
      </c>
    </row>
    <row r="1205" spans="2:2">
      <c r="B1205" t="s">
        <v>8</v>
      </c>
    </row>
    <row r="1206" spans="2:2">
      <c r="B1206" t="s">
        <v>8</v>
      </c>
    </row>
    <row r="1207" spans="2:2">
      <c r="B1207" t="s">
        <v>8</v>
      </c>
    </row>
    <row r="1208" spans="2:2">
      <c r="B1208" t="s">
        <v>8</v>
      </c>
    </row>
    <row r="1209" spans="2:2">
      <c r="B1209" t="s">
        <v>8</v>
      </c>
    </row>
    <row r="1210" spans="2:2">
      <c r="B1210" t="s">
        <v>8</v>
      </c>
    </row>
    <row r="1211" spans="2:2">
      <c r="B1211" t="s">
        <v>8</v>
      </c>
    </row>
    <row r="1212" spans="2:2">
      <c r="B1212" t="s">
        <v>8</v>
      </c>
    </row>
    <row r="1213" spans="2:2">
      <c r="B1213" t="s">
        <v>8</v>
      </c>
    </row>
    <row r="1214" spans="2:2">
      <c r="B1214" t="s">
        <v>8</v>
      </c>
    </row>
    <row r="1215" spans="2:2">
      <c r="B1215" t="s">
        <v>8</v>
      </c>
    </row>
    <row r="1216" spans="2:2">
      <c r="B1216" t="s">
        <v>8</v>
      </c>
    </row>
    <row r="1217" spans="2:2">
      <c r="B1217" t="s">
        <v>8</v>
      </c>
    </row>
    <row r="1218" spans="2:2">
      <c r="B1218" t="s">
        <v>8</v>
      </c>
    </row>
    <row r="1219" spans="2:2">
      <c r="B1219" t="s">
        <v>8</v>
      </c>
    </row>
    <row r="1220" spans="2:2">
      <c r="B1220" t="s">
        <v>8</v>
      </c>
    </row>
    <row r="1221" spans="2:2">
      <c r="B1221" t="s">
        <v>8</v>
      </c>
    </row>
    <row r="1222" spans="2:2">
      <c r="B1222" t="s">
        <v>8</v>
      </c>
    </row>
    <row r="1223" spans="2:2">
      <c r="B1223" t="s">
        <v>8</v>
      </c>
    </row>
    <row r="1224" spans="2:2">
      <c r="B1224" t="s">
        <v>8</v>
      </c>
    </row>
    <row r="1225" spans="2:2">
      <c r="B1225" t="s">
        <v>8</v>
      </c>
    </row>
    <row r="1226" spans="2:2">
      <c r="B1226" t="s">
        <v>8</v>
      </c>
    </row>
    <row r="1227" spans="2:2">
      <c r="B1227" t="s">
        <v>8</v>
      </c>
    </row>
    <row r="1228" spans="2:2">
      <c r="B1228" t="s">
        <v>8</v>
      </c>
    </row>
    <row r="1229" spans="2:2">
      <c r="B1229" t="s">
        <v>8</v>
      </c>
    </row>
    <row r="1230" spans="2:2">
      <c r="B1230" t="s">
        <v>8</v>
      </c>
    </row>
    <row r="1231" spans="2:2">
      <c r="B1231" t="s">
        <v>8</v>
      </c>
    </row>
    <row r="1232" spans="2:2">
      <c r="B1232" t="s">
        <v>8</v>
      </c>
    </row>
    <row r="1233" spans="2:2">
      <c r="B1233" t="s">
        <v>8</v>
      </c>
    </row>
    <row r="1234" spans="2:2">
      <c r="B1234" t="s">
        <v>8</v>
      </c>
    </row>
    <row r="1235" spans="2:2">
      <c r="B1235" t="s">
        <v>8</v>
      </c>
    </row>
    <row r="1236" spans="2:2">
      <c r="B1236" t="s">
        <v>8</v>
      </c>
    </row>
    <row r="1237" spans="2:2">
      <c r="B1237" t="s">
        <v>8</v>
      </c>
    </row>
    <row r="1238" spans="2:2">
      <c r="B1238" t="s">
        <v>8</v>
      </c>
    </row>
    <row r="1239" spans="2:2">
      <c r="B1239" t="s">
        <v>8</v>
      </c>
    </row>
    <row r="1240" spans="2:2">
      <c r="B1240" t="s">
        <v>8</v>
      </c>
    </row>
    <row r="1241" spans="2:2">
      <c r="B1241" t="s">
        <v>8</v>
      </c>
    </row>
    <row r="1242" spans="2:2">
      <c r="B1242" t="s">
        <v>8</v>
      </c>
    </row>
    <row r="1243" spans="2:2">
      <c r="B1243" t="s">
        <v>8</v>
      </c>
    </row>
    <row r="1244" spans="2:2">
      <c r="B1244" t="s">
        <v>8</v>
      </c>
    </row>
    <row r="1245" spans="2:2">
      <c r="B1245" t="s">
        <v>8</v>
      </c>
    </row>
    <row r="1246" spans="2:2">
      <c r="B1246" t="s">
        <v>8</v>
      </c>
    </row>
    <row r="1247" spans="2:2">
      <c r="B1247" t="s">
        <v>8</v>
      </c>
    </row>
    <row r="1248" spans="2:2">
      <c r="B1248" t="s">
        <v>8</v>
      </c>
    </row>
    <row r="1249" spans="2:2">
      <c r="B1249" t="s">
        <v>8</v>
      </c>
    </row>
    <row r="1250" spans="2:2">
      <c r="B1250" t="s">
        <v>8</v>
      </c>
    </row>
    <row r="1251" spans="2:2">
      <c r="B1251" t="s">
        <v>8</v>
      </c>
    </row>
    <row r="1252" spans="2:2">
      <c r="B1252" t="s">
        <v>8</v>
      </c>
    </row>
    <row r="1253" spans="2:2">
      <c r="B1253" t="s">
        <v>8</v>
      </c>
    </row>
    <row r="1254" spans="2:2">
      <c r="B1254" t="s">
        <v>8</v>
      </c>
    </row>
    <row r="1255" spans="2:2">
      <c r="B1255" t="s">
        <v>8</v>
      </c>
    </row>
    <row r="1256" spans="2:2">
      <c r="B1256" t="s">
        <v>8</v>
      </c>
    </row>
    <row r="1257" spans="2:2">
      <c r="B1257" t="s">
        <v>8</v>
      </c>
    </row>
    <row r="1258" spans="2:2">
      <c r="B1258" t="s">
        <v>8</v>
      </c>
    </row>
    <row r="1259" spans="2:2">
      <c r="B1259" t="s">
        <v>8</v>
      </c>
    </row>
    <row r="1260" spans="2:2">
      <c r="B1260" t="s">
        <v>8</v>
      </c>
    </row>
    <row r="1261" spans="2:2">
      <c r="B1261" t="s">
        <v>8</v>
      </c>
    </row>
    <row r="1262" spans="2:2">
      <c r="B1262" t="s">
        <v>8</v>
      </c>
    </row>
    <row r="1263" spans="2:2">
      <c r="B1263" t="s">
        <v>8</v>
      </c>
    </row>
    <row r="1264" spans="2:2">
      <c r="B1264" t="s">
        <v>8</v>
      </c>
    </row>
    <row r="1265" spans="2:2">
      <c r="B1265" t="s">
        <v>8</v>
      </c>
    </row>
    <row r="1266" spans="2:2">
      <c r="B1266" t="s">
        <v>8</v>
      </c>
    </row>
    <row r="1267" spans="2:2">
      <c r="B1267" t="s">
        <v>8</v>
      </c>
    </row>
    <row r="1268" spans="2:2">
      <c r="B1268" t="s">
        <v>8</v>
      </c>
    </row>
    <row r="1269" spans="2:2">
      <c r="B1269" t="s">
        <v>8</v>
      </c>
    </row>
    <row r="1270" spans="2:2">
      <c r="B1270" t="s">
        <v>8</v>
      </c>
    </row>
    <row r="1271" spans="2:2">
      <c r="B1271" t="s">
        <v>8</v>
      </c>
    </row>
    <row r="1272" spans="2:2">
      <c r="B1272" t="s">
        <v>8</v>
      </c>
    </row>
    <row r="1273" spans="2:2">
      <c r="B1273" t="s">
        <v>8</v>
      </c>
    </row>
    <row r="1274" spans="2:2">
      <c r="B1274" t="s">
        <v>8</v>
      </c>
    </row>
    <row r="1275" spans="2:2">
      <c r="B1275" t="s">
        <v>8</v>
      </c>
    </row>
    <row r="1276" spans="2:2">
      <c r="B1276" t="s">
        <v>8</v>
      </c>
    </row>
    <row r="1277" spans="2:2">
      <c r="B1277" t="s">
        <v>8</v>
      </c>
    </row>
    <row r="1278" spans="2:2">
      <c r="B1278" t="s">
        <v>8</v>
      </c>
    </row>
    <row r="1279" spans="2:2">
      <c r="B1279" t="s">
        <v>8</v>
      </c>
    </row>
    <row r="1280" spans="2:2">
      <c r="B1280" t="s">
        <v>8</v>
      </c>
    </row>
    <row r="1281" spans="2:2">
      <c r="B1281" t="s">
        <v>8</v>
      </c>
    </row>
    <row r="1282" spans="2:2">
      <c r="B1282" t="s">
        <v>8</v>
      </c>
    </row>
    <row r="1283" spans="2:2">
      <c r="B1283" t="s">
        <v>8</v>
      </c>
    </row>
    <row r="1284" spans="2:2">
      <c r="B1284" t="s">
        <v>8</v>
      </c>
    </row>
    <row r="1285" spans="2:2">
      <c r="B1285" t="s">
        <v>8</v>
      </c>
    </row>
    <row r="1286" spans="2:2">
      <c r="B1286" t="s">
        <v>8</v>
      </c>
    </row>
    <row r="1287" spans="2:2">
      <c r="B1287" t="s">
        <v>8</v>
      </c>
    </row>
    <row r="1288" spans="2:2">
      <c r="B1288" t="s">
        <v>8</v>
      </c>
    </row>
    <row r="1289" spans="2:2">
      <c r="B1289" t="s">
        <v>8</v>
      </c>
    </row>
    <row r="1290" spans="2:2">
      <c r="B1290" t="s">
        <v>8</v>
      </c>
    </row>
    <row r="1291" spans="2:2">
      <c r="B1291" t="s">
        <v>8</v>
      </c>
    </row>
    <row r="1292" spans="2:2">
      <c r="B1292" t="s">
        <v>8</v>
      </c>
    </row>
    <row r="1293" spans="2:2">
      <c r="B1293" t="s">
        <v>8</v>
      </c>
    </row>
    <row r="1294" spans="2:2">
      <c r="B1294" t="s">
        <v>8</v>
      </c>
    </row>
    <row r="1295" spans="2:2">
      <c r="B1295" t="s">
        <v>8</v>
      </c>
    </row>
    <row r="1296" spans="2:2">
      <c r="B1296" t="s">
        <v>8</v>
      </c>
    </row>
    <row r="1297" spans="2:2">
      <c r="B1297" t="s">
        <v>8</v>
      </c>
    </row>
    <row r="1298" spans="2:2">
      <c r="B1298" t="s">
        <v>8</v>
      </c>
    </row>
    <row r="1299" spans="2:2">
      <c r="B1299" t="s">
        <v>8</v>
      </c>
    </row>
    <row r="1300" spans="2:2">
      <c r="B1300" t="s">
        <v>8</v>
      </c>
    </row>
    <row r="1301" spans="2:2">
      <c r="B1301" t="s">
        <v>8</v>
      </c>
    </row>
    <row r="1302" spans="2:2">
      <c r="B1302" t="s">
        <v>8</v>
      </c>
    </row>
    <row r="1303" spans="2:2">
      <c r="B1303" t="s">
        <v>8</v>
      </c>
    </row>
    <row r="1304" spans="2:2">
      <c r="B1304" t="s">
        <v>8</v>
      </c>
    </row>
    <row r="1305" spans="2:2">
      <c r="B1305" t="s">
        <v>8</v>
      </c>
    </row>
    <row r="1306" spans="2:2">
      <c r="B1306" t="s">
        <v>8</v>
      </c>
    </row>
    <row r="1307" spans="2:2">
      <c r="B1307" t="s">
        <v>8</v>
      </c>
    </row>
    <row r="1308" spans="2:2">
      <c r="B1308" t="s">
        <v>8</v>
      </c>
    </row>
    <row r="1309" spans="2:2">
      <c r="B1309" t="s">
        <v>8</v>
      </c>
    </row>
    <row r="1310" spans="2:2">
      <c r="B1310" t="s">
        <v>8</v>
      </c>
    </row>
    <row r="1311" spans="2:2">
      <c r="B1311" t="s">
        <v>8</v>
      </c>
    </row>
    <row r="1312" spans="2:2">
      <c r="B1312" t="s">
        <v>8</v>
      </c>
    </row>
    <row r="1313" spans="2:2">
      <c r="B1313" t="s">
        <v>8</v>
      </c>
    </row>
    <row r="1314" spans="2:2">
      <c r="B1314" t="s">
        <v>8</v>
      </c>
    </row>
    <row r="1315" spans="2:2">
      <c r="B1315" t="s">
        <v>8</v>
      </c>
    </row>
    <row r="1316" spans="2:2">
      <c r="B1316" t="s">
        <v>8</v>
      </c>
    </row>
    <row r="1317" spans="2:2">
      <c r="B1317" t="s">
        <v>8</v>
      </c>
    </row>
    <row r="1318" spans="2:2">
      <c r="B1318" t="s">
        <v>8</v>
      </c>
    </row>
    <row r="1319" spans="2:2">
      <c r="B1319" t="s">
        <v>8</v>
      </c>
    </row>
    <row r="1320" spans="2:2">
      <c r="B1320" t="s">
        <v>8</v>
      </c>
    </row>
    <row r="1321" spans="2:2">
      <c r="B1321" t="s">
        <v>8</v>
      </c>
    </row>
    <row r="1322" spans="2:2">
      <c r="B1322" t="s">
        <v>8</v>
      </c>
    </row>
    <row r="1323" spans="2:2">
      <c r="B1323" t="s">
        <v>8</v>
      </c>
    </row>
    <row r="1324" spans="2:2">
      <c r="B1324" t="s">
        <v>8</v>
      </c>
    </row>
    <row r="1325" spans="2:2">
      <c r="B1325" t="s">
        <v>8</v>
      </c>
    </row>
    <row r="1326" spans="2:2">
      <c r="B1326" t="s">
        <v>8</v>
      </c>
    </row>
    <row r="1327" spans="2:2">
      <c r="B1327" t="s">
        <v>8</v>
      </c>
    </row>
    <row r="1328" spans="2:2">
      <c r="B1328" t="s">
        <v>8</v>
      </c>
    </row>
    <row r="1329" spans="2:2">
      <c r="B1329" t="s">
        <v>8</v>
      </c>
    </row>
    <row r="1330" spans="2:2">
      <c r="B1330" t="s">
        <v>8</v>
      </c>
    </row>
    <row r="1331" spans="2:2">
      <c r="B1331" t="s">
        <v>8</v>
      </c>
    </row>
    <row r="1332" spans="2:2">
      <c r="B1332" t="s">
        <v>8</v>
      </c>
    </row>
    <row r="1333" spans="2:2">
      <c r="B1333" t="s">
        <v>8</v>
      </c>
    </row>
    <row r="1334" spans="2:2">
      <c r="B1334" t="s">
        <v>8</v>
      </c>
    </row>
    <row r="1335" spans="2:2">
      <c r="B1335" t="s">
        <v>8</v>
      </c>
    </row>
    <row r="1336" spans="2:2">
      <c r="B1336" t="s">
        <v>8</v>
      </c>
    </row>
    <row r="1337" spans="2:2">
      <c r="B1337" t="s">
        <v>8</v>
      </c>
    </row>
    <row r="1338" spans="2:2">
      <c r="B1338" t="s">
        <v>8</v>
      </c>
    </row>
    <row r="1339" spans="2:2">
      <c r="B1339" t="s">
        <v>8</v>
      </c>
    </row>
    <row r="1340" spans="2:2">
      <c r="B1340" t="s">
        <v>8</v>
      </c>
    </row>
    <row r="1341" spans="2:2">
      <c r="B1341" t="s">
        <v>8</v>
      </c>
    </row>
    <row r="1342" spans="2:2">
      <c r="B1342" t="s">
        <v>8</v>
      </c>
    </row>
    <row r="1343" spans="2:2">
      <c r="B1343" t="s">
        <v>8</v>
      </c>
    </row>
    <row r="1344" spans="2:2">
      <c r="B1344" t="s">
        <v>8</v>
      </c>
    </row>
    <row r="1345" spans="2:2">
      <c r="B1345" t="s">
        <v>8</v>
      </c>
    </row>
    <row r="1346" spans="2:2">
      <c r="B1346" t="s">
        <v>8</v>
      </c>
    </row>
    <row r="1347" spans="2:2">
      <c r="B1347" t="s">
        <v>8</v>
      </c>
    </row>
    <row r="1348" spans="2:2">
      <c r="B1348" t="s">
        <v>8</v>
      </c>
    </row>
    <row r="1349" spans="2:2">
      <c r="B1349" t="s">
        <v>8</v>
      </c>
    </row>
    <row r="1350" spans="2:2">
      <c r="B1350" t="s">
        <v>8</v>
      </c>
    </row>
    <row r="1351" spans="2:2">
      <c r="B1351" t="s">
        <v>8</v>
      </c>
    </row>
    <row r="1352" spans="2:2">
      <c r="B1352" t="s">
        <v>8</v>
      </c>
    </row>
    <row r="1353" spans="2:2">
      <c r="B1353" t="s">
        <v>8</v>
      </c>
    </row>
    <row r="1354" spans="2:2">
      <c r="B1354" t="s">
        <v>8</v>
      </c>
    </row>
    <row r="1355" spans="2:2">
      <c r="B1355" t="s">
        <v>8</v>
      </c>
    </row>
    <row r="1356" spans="2:2">
      <c r="B1356" t="s">
        <v>8</v>
      </c>
    </row>
    <row r="1357" spans="2:2">
      <c r="B1357" t="s">
        <v>8</v>
      </c>
    </row>
    <row r="1358" spans="2:2">
      <c r="B1358" t="s">
        <v>8</v>
      </c>
    </row>
    <row r="1359" spans="2:2">
      <c r="B1359" t="s">
        <v>8</v>
      </c>
    </row>
    <row r="1360" spans="2:2">
      <c r="B1360" t="s">
        <v>8</v>
      </c>
    </row>
    <row r="1361" spans="2:2">
      <c r="B1361" t="s">
        <v>8</v>
      </c>
    </row>
    <row r="1362" spans="2:2">
      <c r="B1362" t="s">
        <v>8</v>
      </c>
    </row>
    <row r="1363" spans="2:2">
      <c r="B1363" t="s">
        <v>8</v>
      </c>
    </row>
    <row r="1364" spans="2:2">
      <c r="B1364" t="s">
        <v>8</v>
      </c>
    </row>
    <row r="1365" spans="2:2">
      <c r="B1365" t="s">
        <v>8</v>
      </c>
    </row>
    <row r="1366" spans="2:2">
      <c r="B1366" t="s">
        <v>8</v>
      </c>
    </row>
    <row r="1367" spans="2:2">
      <c r="B1367" t="s">
        <v>8</v>
      </c>
    </row>
    <row r="1368" spans="2:2">
      <c r="B1368" t="s">
        <v>8</v>
      </c>
    </row>
    <row r="1369" spans="2:2">
      <c r="B1369" t="s">
        <v>8</v>
      </c>
    </row>
    <row r="1370" spans="2:2">
      <c r="B1370" t="s">
        <v>8</v>
      </c>
    </row>
    <row r="1371" spans="2:2">
      <c r="B1371" t="s">
        <v>8</v>
      </c>
    </row>
    <row r="1372" spans="2:2">
      <c r="B1372" t="s">
        <v>8</v>
      </c>
    </row>
    <row r="1373" spans="2:2">
      <c r="B1373" t="s">
        <v>8</v>
      </c>
    </row>
    <row r="1374" spans="2:2">
      <c r="B1374" t="s">
        <v>8</v>
      </c>
    </row>
    <row r="1375" spans="2:2">
      <c r="B1375" t="s">
        <v>8</v>
      </c>
    </row>
    <row r="1376" spans="2:2">
      <c r="B1376" t="s">
        <v>8</v>
      </c>
    </row>
    <row r="1377" spans="2:2">
      <c r="B1377" t="s">
        <v>8</v>
      </c>
    </row>
    <row r="1378" spans="2:2">
      <c r="B1378" t="s">
        <v>8</v>
      </c>
    </row>
    <row r="1379" spans="2:2">
      <c r="B1379" t="s">
        <v>8</v>
      </c>
    </row>
    <row r="1380" spans="2:2">
      <c r="B1380" t="s">
        <v>8</v>
      </c>
    </row>
    <row r="1381" spans="2:2">
      <c r="B1381" t="s">
        <v>8</v>
      </c>
    </row>
    <row r="1382" spans="2:2">
      <c r="B1382" t="s">
        <v>8</v>
      </c>
    </row>
    <row r="1383" spans="2:2">
      <c r="B1383" t="s">
        <v>8</v>
      </c>
    </row>
    <row r="1384" spans="2:2">
      <c r="B1384" t="s">
        <v>8</v>
      </c>
    </row>
    <row r="1385" spans="2:2">
      <c r="B1385" t="s">
        <v>8</v>
      </c>
    </row>
    <row r="1386" spans="2:2">
      <c r="B1386" t="s">
        <v>8</v>
      </c>
    </row>
    <row r="1387" spans="2:2">
      <c r="B1387" t="s">
        <v>8</v>
      </c>
    </row>
    <row r="1388" spans="2:2">
      <c r="B1388" t="s">
        <v>8</v>
      </c>
    </row>
    <row r="1389" spans="2:2">
      <c r="B1389" t="s">
        <v>8</v>
      </c>
    </row>
    <row r="1390" spans="2:2">
      <c r="B1390" t="s">
        <v>8</v>
      </c>
    </row>
    <row r="1391" spans="2:2">
      <c r="B1391" t="s">
        <v>8</v>
      </c>
    </row>
    <row r="1392" spans="2:2">
      <c r="B1392" t="s">
        <v>8</v>
      </c>
    </row>
    <row r="1393" spans="2:2">
      <c r="B1393" t="s">
        <v>8</v>
      </c>
    </row>
    <row r="1394" spans="2:2">
      <c r="B1394" t="s">
        <v>8</v>
      </c>
    </row>
    <row r="1395" spans="2:2">
      <c r="B1395" t="s">
        <v>8</v>
      </c>
    </row>
    <row r="1396" spans="2:2">
      <c r="B1396" t="s">
        <v>8</v>
      </c>
    </row>
    <row r="1397" spans="2:2">
      <c r="B1397" t="s">
        <v>8</v>
      </c>
    </row>
    <row r="1398" spans="2:2">
      <c r="B1398" t="s">
        <v>8</v>
      </c>
    </row>
    <row r="1399" spans="2:2">
      <c r="B1399" t="s">
        <v>8</v>
      </c>
    </row>
    <row r="1400" spans="2:2">
      <c r="B1400" t="s">
        <v>8</v>
      </c>
    </row>
    <row r="1401" spans="2:2">
      <c r="B1401" t="s">
        <v>8</v>
      </c>
    </row>
    <row r="1402" spans="2:2">
      <c r="B1402" t="s">
        <v>8</v>
      </c>
    </row>
    <row r="1403" spans="2:2">
      <c r="B1403" t="s">
        <v>8</v>
      </c>
    </row>
    <row r="1404" spans="2:2">
      <c r="B1404" t="s">
        <v>8</v>
      </c>
    </row>
    <row r="1405" spans="2:2">
      <c r="B1405" t="s">
        <v>8</v>
      </c>
    </row>
    <row r="1406" spans="2:2">
      <c r="B1406" t="s">
        <v>8</v>
      </c>
    </row>
    <row r="1407" spans="2:2">
      <c r="B1407" t="s">
        <v>8</v>
      </c>
    </row>
    <row r="1408" spans="2:2">
      <c r="B1408" t="s">
        <v>8</v>
      </c>
    </row>
    <row r="1409" spans="2:2">
      <c r="B1409" t="s">
        <v>8</v>
      </c>
    </row>
    <row r="1410" spans="2:2">
      <c r="B1410" t="s">
        <v>8</v>
      </c>
    </row>
    <row r="1411" spans="2:2">
      <c r="B1411" t="s">
        <v>8</v>
      </c>
    </row>
    <row r="1412" spans="2:2">
      <c r="B1412" t="s">
        <v>8</v>
      </c>
    </row>
    <row r="1413" spans="2:2">
      <c r="B1413" t="s">
        <v>8</v>
      </c>
    </row>
    <row r="1414" spans="2:2">
      <c r="B1414" t="s">
        <v>8</v>
      </c>
    </row>
    <row r="1415" spans="2:2">
      <c r="B1415" t="s">
        <v>8</v>
      </c>
    </row>
    <row r="1416" spans="2:2">
      <c r="B1416" t="s">
        <v>8</v>
      </c>
    </row>
    <row r="1417" spans="2:2">
      <c r="B1417" t="s">
        <v>8</v>
      </c>
    </row>
    <row r="1418" spans="2:2">
      <c r="B1418" t="s">
        <v>8</v>
      </c>
    </row>
    <row r="1419" spans="2:2">
      <c r="B1419" t="s">
        <v>8</v>
      </c>
    </row>
    <row r="1420" spans="2:2">
      <c r="B1420" t="s">
        <v>8</v>
      </c>
    </row>
    <row r="1421" spans="2:2">
      <c r="B1421" t="s">
        <v>8</v>
      </c>
    </row>
    <row r="1422" spans="2:2">
      <c r="B1422" t="s">
        <v>8</v>
      </c>
    </row>
    <row r="1423" spans="2:2">
      <c r="B1423" t="s">
        <v>8</v>
      </c>
    </row>
    <row r="1424" spans="2:2">
      <c r="B1424" t="s">
        <v>8</v>
      </c>
    </row>
    <row r="1425" spans="2:2">
      <c r="B1425" t="s">
        <v>8</v>
      </c>
    </row>
    <row r="1426" spans="2:2">
      <c r="B1426" t="s">
        <v>8</v>
      </c>
    </row>
    <row r="1427" spans="2:2">
      <c r="B1427" t="s">
        <v>8</v>
      </c>
    </row>
    <row r="1428" spans="2:2">
      <c r="B1428" t="s">
        <v>8</v>
      </c>
    </row>
    <row r="1429" spans="2:2">
      <c r="B1429" t="s">
        <v>8</v>
      </c>
    </row>
    <row r="1430" spans="2:2">
      <c r="B1430" t="s">
        <v>8</v>
      </c>
    </row>
    <row r="1431" spans="2:2">
      <c r="B1431" t="s">
        <v>8</v>
      </c>
    </row>
    <row r="1432" spans="2:2">
      <c r="B1432" t="s">
        <v>8</v>
      </c>
    </row>
    <row r="1433" spans="2:2">
      <c r="B1433" t="s">
        <v>8</v>
      </c>
    </row>
    <row r="1434" spans="2:2">
      <c r="B1434" t="s">
        <v>8</v>
      </c>
    </row>
    <row r="1435" spans="2:2">
      <c r="B1435" t="s">
        <v>8</v>
      </c>
    </row>
    <row r="1436" spans="2:2">
      <c r="B1436" t="s">
        <v>8</v>
      </c>
    </row>
    <row r="1437" spans="2:2">
      <c r="B1437" t="s">
        <v>8</v>
      </c>
    </row>
    <row r="1438" spans="2:2">
      <c r="B1438" t="s">
        <v>8</v>
      </c>
    </row>
    <row r="1439" spans="2:2">
      <c r="B1439" t="s">
        <v>8</v>
      </c>
    </row>
    <row r="1440" spans="2:2">
      <c r="B1440" t="s">
        <v>8</v>
      </c>
    </row>
    <row r="1441" spans="2:2">
      <c r="B1441" t="s">
        <v>8</v>
      </c>
    </row>
    <row r="1442" spans="2:2">
      <c r="B1442" t="s">
        <v>8</v>
      </c>
    </row>
    <row r="1443" spans="2:2">
      <c r="B1443" t="s">
        <v>8</v>
      </c>
    </row>
    <row r="1444" spans="2:2">
      <c r="B1444" t="s">
        <v>8</v>
      </c>
    </row>
    <row r="1445" spans="2:2">
      <c r="B1445" t="s">
        <v>8</v>
      </c>
    </row>
    <row r="1446" spans="2:2">
      <c r="B1446" t="s">
        <v>8</v>
      </c>
    </row>
    <row r="1447" spans="2:2">
      <c r="B1447" t="s">
        <v>8</v>
      </c>
    </row>
    <row r="1448" spans="2:2">
      <c r="B1448" t="s">
        <v>8</v>
      </c>
    </row>
    <row r="1449" spans="2:2">
      <c r="B1449" t="s">
        <v>8</v>
      </c>
    </row>
    <row r="1450" spans="2:2">
      <c r="B1450" t="s">
        <v>8</v>
      </c>
    </row>
    <row r="1451" spans="2:2">
      <c r="B1451" t="s">
        <v>8</v>
      </c>
    </row>
    <row r="1452" spans="2:2">
      <c r="B1452" t="s">
        <v>8</v>
      </c>
    </row>
    <row r="1453" spans="2:2">
      <c r="B1453" t="s">
        <v>8</v>
      </c>
    </row>
    <row r="1454" spans="2:2">
      <c r="B1454" t="s">
        <v>8</v>
      </c>
    </row>
    <row r="1455" spans="2:2">
      <c r="B1455" t="s">
        <v>8</v>
      </c>
    </row>
    <row r="1456" spans="2:2">
      <c r="B1456" t="s">
        <v>8</v>
      </c>
    </row>
    <row r="1457" spans="2:2">
      <c r="B1457" t="s">
        <v>8</v>
      </c>
    </row>
    <row r="1458" spans="2:2">
      <c r="B1458" t="s">
        <v>8</v>
      </c>
    </row>
    <row r="1459" spans="2:2">
      <c r="B1459" t="s">
        <v>8</v>
      </c>
    </row>
    <row r="1460" spans="2:2">
      <c r="B1460" t="s">
        <v>8</v>
      </c>
    </row>
    <row r="1461" spans="2:2">
      <c r="B1461" t="s">
        <v>8</v>
      </c>
    </row>
    <row r="1462" spans="2:2">
      <c r="B1462" t="s">
        <v>8</v>
      </c>
    </row>
    <row r="1463" spans="2:2">
      <c r="B1463" t="s">
        <v>8</v>
      </c>
    </row>
    <row r="1464" spans="2:2">
      <c r="B1464" t="s">
        <v>8</v>
      </c>
    </row>
    <row r="1465" spans="2:2">
      <c r="B1465" t="s">
        <v>8</v>
      </c>
    </row>
    <row r="1466" spans="2:2">
      <c r="B1466" t="s">
        <v>8</v>
      </c>
    </row>
    <row r="1467" spans="2:2">
      <c r="B1467" t="s">
        <v>8</v>
      </c>
    </row>
    <row r="1468" spans="2:2">
      <c r="B1468" t="s">
        <v>8</v>
      </c>
    </row>
    <row r="1469" spans="2:2">
      <c r="B1469" t="s">
        <v>8</v>
      </c>
    </row>
    <row r="1470" spans="2:2">
      <c r="B1470" t="s">
        <v>8</v>
      </c>
    </row>
    <row r="1471" spans="2:2">
      <c r="B1471" t="s">
        <v>8</v>
      </c>
    </row>
    <row r="1472" spans="2:2">
      <c r="B1472" t="s">
        <v>8</v>
      </c>
    </row>
    <row r="1473" spans="2:2">
      <c r="B1473" t="s">
        <v>8</v>
      </c>
    </row>
    <row r="1474" spans="2:2">
      <c r="B1474" t="s">
        <v>8</v>
      </c>
    </row>
    <row r="1475" spans="2:2">
      <c r="B1475" t="s">
        <v>8</v>
      </c>
    </row>
    <row r="1476" spans="2:2">
      <c r="B1476" t="s">
        <v>8</v>
      </c>
    </row>
    <row r="1477" spans="2:2">
      <c r="B1477" t="s">
        <v>8</v>
      </c>
    </row>
    <row r="1478" spans="2:2">
      <c r="B1478" t="s">
        <v>8</v>
      </c>
    </row>
    <row r="1479" spans="2:2">
      <c r="B1479" t="s">
        <v>8</v>
      </c>
    </row>
    <row r="1480" spans="2:2">
      <c r="B1480" t="s">
        <v>8</v>
      </c>
    </row>
    <row r="1481" spans="2:2">
      <c r="B1481" t="s">
        <v>8</v>
      </c>
    </row>
    <row r="1482" spans="2:2">
      <c r="B1482" t="s">
        <v>8</v>
      </c>
    </row>
    <row r="1483" spans="2:2">
      <c r="B1483" t="s">
        <v>8</v>
      </c>
    </row>
    <row r="1484" spans="2:2">
      <c r="B1484" t="s">
        <v>8</v>
      </c>
    </row>
    <row r="1485" spans="2:2">
      <c r="B1485" t="s">
        <v>8</v>
      </c>
    </row>
    <row r="1486" spans="2:2">
      <c r="B1486" t="s">
        <v>8</v>
      </c>
    </row>
    <row r="1487" spans="2:2">
      <c r="B1487" t="s">
        <v>8</v>
      </c>
    </row>
    <row r="1488" spans="2:2">
      <c r="B1488" t="s">
        <v>8</v>
      </c>
    </row>
    <row r="1489" spans="2:2">
      <c r="B1489" t="s">
        <v>8</v>
      </c>
    </row>
    <row r="1490" spans="2:2">
      <c r="B1490" t="s">
        <v>8</v>
      </c>
    </row>
    <row r="1491" spans="2:2">
      <c r="B1491" t="s">
        <v>8</v>
      </c>
    </row>
    <row r="1492" spans="2:2">
      <c r="B1492" t="s">
        <v>8</v>
      </c>
    </row>
    <row r="1493" spans="2:2">
      <c r="B1493" t="s">
        <v>8</v>
      </c>
    </row>
    <row r="1494" spans="2:2">
      <c r="B1494" t="s">
        <v>8</v>
      </c>
    </row>
    <row r="1495" spans="2:2">
      <c r="B1495" t="s">
        <v>8</v>
      </c>
    </row>
    <row r="1496" spans="2:2">
      <c r="B1496" t="s">
        <v>8</v>
      </c>
    </row>
    <row r="1497" spans="2:2">
      <c r="B1497" t="s">
        <v>8</v>
      </c>
    </row>
    <row r="1498" spans="2:2">
      <c r="B1498" t="s">
        <v>8</v>
      </c>
    </row>
    <row r="1499" spans="2:2">
      <c r="B1499" t="s">
        <v>8</v>
      </c>
    </row>
    <row r="1500" spans="2:2">
      <c r="B1500" t="s">
        <v>8</v>
      </c>
    </row>
    <row r="1501" spans="2:2">
      <c r="B1501" t="s">
        <v>8</v>
      </c>
    </row>
    <row r="1502" spans="2:2">
      <c r="B1502" t="s">
        <v>8</v>
      </c>
    </row>
    <row r="1503" spans="2:2">
      <c r="B1503" t="s">
        <v>8</v>
      </c>
    </row>
    <row r="1504" spans="2:2">
      <c r="B1504" t="s">
        <v>8</v>
      </c>
    </row>
    <row r="1505" spans="2:2">
      <c r="B1505" t="s">
        <v>8</v>
      </c>
    </row>
    <row r="1506" spans="2:2">
      <c r="B1506" t="s">
        <v>8</v>
      </c>
    </row>
    <row r="1507" spans="2:2">
      <c r="B1507" t="s">
        <v>8</v>
      </c>
    </row>
    <row r="1508" spans="2:2">
      <c r="B1508" t="s">
        <v>8</v>
      </c>
    </row>
    <row r="1509" spans="2:2">
      <c r="B1509" t="s">
        <v>8</v>
      </c>
    </row>
    <row r="1510" spans="2:2">
      <c r="B1510" t="s">
        <v>8</v>
      </c>
    </row>
    <row r="1511" spans="2:2">
      <c r="B1511" t="s">
        <v>8</v>
      </c>
    </row>
    <row r="1512" spans="2:2">
      <c r="B1512" t="s">
        <v>8</v>
      </c>
    </row>
    <row r="1513" spans="2:2">
      <c r="B1513" t="s">
        <v>8</v>
      </c>
    </row>
    <row r="1514" spans="2:2">
      <c r="B1514" t="s">
        <v>8</v>
      </c>
    </row>
    <row r="1515" spans="2:2">
      <c r="B1515" t="s">
        <v>8</v>
      </c>
    </row>
    <row r="1516" spans="2:2">
      <c r="B1516" t="s">
        <v>8</v>
      </c>
    </row>
    <row r="1517" spans="2:2">
      <c r="B1517" t="s">
        <v>8</v>
      </c>
    </row>
    <row r="1518" spans="2:2">
      <c r="B1518" t="s">
        <v>8</v>
      </c>
    </row>
    <row r="1519" spans="2:2">
      <c r="B1519" t="s">
        <v>8</v>
      </c>
    </row>
    <row r="1520" spans="2:2">
      <c r="B1520" t="s">
        <v>8</v>
      </c>
    </row>
    <row r="1521" spans="2:2">
      <c r="B1521" t="s">
        <v>8</v>
      </c>
    </row>
    <row r="1522" spans="2:2">
      <c r="B1522" t="s">
        <v>8</v>
      </c>
    </row>
    <row r="1523" spans="2:2">
      <c r="B1523" t="s">
        <v>8</v>
      </c>
    </row>
    <row r="1524" spans="2:2">
      <c r="B1524" t="s">
        <v>8</v>
      </c>
    </row>
    <row r="1525" spans="2:2">
      <c r="B1525" t="s">
        <v>8</v>
      </c>
    </row>
    <row r="1526" spans="2:2">
      <c r="B1526" t="s">
        <v>8</v>
      </c>
    </row>
    <row r="1527" spans="2:2">
      <c r="B1527" t="s">
        <v>8</v>
      </c>
    </row>
    <row r="1528" spans="2:2">
      <c r="B1528" t="s">
        <v>8</v>
      </c>
    </row>
    <row r="1529" spans="2:2">
      <c r="B1529" t="s">
        <v>8</v>
      </c>
    </row>
    <row r="1530" spans="2:2">
      <c r="B1530" t="s">
        <v>8</v>
      </c>
    </row>
    <row r="1531" spans="2:2">
      <c r="B1531" t="s">
        <v>8</v>
      </c>
    </row>
    <row r="1532" spans="2:2">
      <c r="B1532" t="s">
        <v>8</v>
      </c>
    </row>
    <row r="1533" spans="2:2">
      <c r="B1533" t="s">
        <v>8</v>
      </c>
    </row>
    <row r="1534" spans="2:2">
      <c r="B1534" t="s">
        <v>8</v>
      </c>
    </row>
    <row r="1535" spans="2:2">
      <c r="B1535" t="s">
        <v>8</v>
      </c>
    </row>
    <row r="1536" spans="2:2">
      <c r="B1536" t="s">
        <v>8</v>
      </c>
    </row>
    <row r="1537" spans="2:2">
      <c r="B1537" t="s">
        <v>8</v>
      </c>
    </row>
    <row r="1538" spans="2:2">
      <c r="B1538" t="s">
        <v>8</v>
      </c>
    </row>
    <row r="1539" spans="2:2">
      <c r="B1539" t="s">
        <v>8</v>
      </c>
    </row>
    <row r="1540" spans="2:2">
      <c r="B1540" t="s">
        <v>8</v>
      </c>
    </row>
    <row r="1541" spans="2:2">
      <c r="B1541" t="s">
        <v>8</v>
      </c>
    </row>
    <row r="1542" spans="2:2">
      <c r="B1542" t="s">
        <v>8</v>
      </c>
    </row>
    <row r="1543" spans="2:2">
      <c r="B1543" t="s">
        <v>8</v>
      </c>
    </row>
    <row r="1544" spans="2:2">
      <c r="B1544" t="s">
        <v>8</v>
      </c>
    </row>
    <row r="1545" spans="2:2">
      <c r="B1545" t="s">
        <v>8</v>
      </c>
    </row>
    <row r="1546" spans="2:2">
      <c r="B1546" t="s">
        <v>8</v>
      </c>
    </row>
    <row r="1547" spans="2:2">
      <c r="B1547" t="s">
        <v>8</v>
      </c>
    </row>
    <row r="1548" spans="2:2">
      <c r="B1548" t="s">
        <v>8</v>
      </c>
    </row>
    <row r="1549" spans="2:2">
      <c r="B1549" t="s">
        <v>8</v>
      </c>
    </row>
    <row r="1550" spans="2:2">
      <c r="B1550" t="s">
        <v>8</v>
      </c>
    </row>
    <row r="1551" spans="2:2">
      <c r="B1551" t="s">
        <v>8</v>
      </c>
    </row>
    <row r="1552" spans="2:2">
      <c r="B1552" t="s">
        <v>8</v>
      </c>
    </row>
    <row r="1553" spans="2:2">
      <c r="B1553" t="s">
        <v>8</v>
      </c>
    </row>
    <row r="1554" spans="2:2">
      <c r="B1554" t="s">
        <v>8</v>
      </c>
    </row>
    <row r="1555" spans="2:2">
      <c r="B1555" t="s">
        <v>8</v>
      </c>
    </row>
    <row r="1556" spans="2:2">
      <c r="B1556" t="s">
        <v>8</v>
      </c>
    </row>
    <row r="1557" spans="2:2">
      <c r="B1557" t="s">
        <v>8</v>
      </c>
    </row>
    <row r="1558" spans="2:2">
      <c r="B1558" t="s">
        <v>8</v>
      </c>
    </row>
    <row r="1559" spans="2:2">
      <c r="B1559" t="s">
        <v>8</v>
      </c>
    </row>
    <row r="1560" spans="2:2">
      <c r="B1560" t="s">
        <v>8</v>
      </c>
    </row>
    <row r="1561" spans="2:2">
      <c r="B1561" t="s">
        <v>8</v>
      </c>
    </row>
    <row r="1562" spans="2:2">
      <c r="B1562" t="s">
        <v>8</v>
      </c>
    </row>
    <row r="1563" spans="2:2">
      <c r="B1563" t="s">
        <v>8</v>
      </c>
    </row>
    <row r="1564" spans="2:2">
      <c r="B1564" t="s">
        <v>8</v>
      </c>
    </row>
    <row r="1565" spans="2:2">
      <c r="B1565" t="s">
        <v>8</v>
      </c>
    </row>
    <row r="1566" spans="2:2">
      <c r="B1566" t="s">
        <v>8</v>
      </c>
    </row>
    <row r="1567" spans="2:2">
      <c r="B1567" t="s">
        <v>8</v>
      </c>
    </row>
    <row r="1568" spans="2:2">
      <c r="B1568" t="s">
        <v>8</v>
      </c>
    </row>
    <row r="1569" spans="2:2">
      <c r="B1569" t="s">
        <v>8</v>
      </c>
    </row>
    <row r="1570" spans="2:2">
      <c r="B1570" t="s">
        <v>8</v>
      </c>
    </row>
    <row r="1571" spans="2:2">
      <c r="B1571" t="s">
        <v>8</v>
      </c>
    </row>
    <row r="1572" spans="2:2">
      <c r="B1572" t="s">
        <v>8</v>
      </c>
    </row>
    <row r="1573" spans="2:2">
      <c r="B1573" t="s">
        <v>8</v>
      </c>
    </row>
    <row r="1574" spans="2:2">
      <c r="B1574" t="s">
        <v>8</v>
      </c>
    </row>
    <row r="1575" spans="2:2">
      <c r="B1575" t="s">
        <v>8</v>
      </c>
    </row>
    <row r="1576" spans="2:2">
      <c r="B1576" t="s">
        <v>8</v>
      </c>
    </row>
    <row r="1577" spans="2:2">
      <c r="B1577" t="s">
        <v>8</v>
      </c>
    </row>
    <row r="1578" spans="2:2">
      <c r="B1578" t="s">
        <v>8</v>
      </c>
    </row>
    <row r="1579" spans="2:2">
      <c r="B1579" t="s">
        <v>8</v>
      </c>
    </row>
    <row r="1580" spans="2:2">
      <c r="B1580" t="s">
        <v>8</v>
      </c>
    </row>
    <row r="1581" spans="2:2">
      <c r="B1581" t="s">
        <v>8</v>
      </c>
    </row>
    <row r="1582" spans="2:2">
      <c r="B1582" t="s">
        <v>8</v>
      </c>
    </row>
    <row r="1583" spans="2:2">
      <c r="B1583" t="s">
        <v>8</v>
      </c>
    </row>
    <row r="1584" spans="2:2">
      <c r="B1584" t="s">
        <v>8</v>
      </c>
    </row>
    <row r="1585" spans="2:2">
      <c r="B1585" t="s">
        <v>8</v>
      </c>
    </row>
    <row r="1586" spans="2:2">
      <c r="B1586" t="s">
        <v>8</v>
      </c>
    </row>
    <row r="1587" spans="2:2">
      <c r="B1587" t="s">
        <v>8</v>
      </c>
    </row>
    <row r="1588" spans="2:2">
      <c r="B1588" t="s">
        <v>8</v>
      </c>
    </row>
    <row r="1589" spans="2:2">
      <c r="B1589" t="s">
        <v>8</v>
      </c>
    </row>
    <row r="1590" spans="2:2">
      <c r="B1590" t="s">
        <v>8</v>
      </c>
    </row>
    <row r="1591" spans="2:2">
      <c r="B1591" t="s">
        <v>8</v>
      </c>
    </row>
    <row r="1592" spans="2:2">
      <c r="B1592" t="s">
        <v>8</v>
      </c>
    </row>
    <row r="1593" spans="2:2">
      <c r="B1593" t="s">
        <v>8</v>
      </c>
    </row>
    <row r="1594" spans="2:2">
      <c r="B1594" t="s">
        <v>8</v>
      </c>
    </row>
    <row r="1595" spans="2:2">
      <c r="B1595" t="s">
        <v>8</v>
      </c>
    </row>
    <row r="1596" spans="2:2">
      <c r="B1596" t="s">
        <v>8</v>
      </c>
    </row>
    <row r="1597" spans="2:2">
      <c r="B1597" t="s">
        <v>8</v>
      </c>
    </row>
    <row r="1598" spans="2:2">
      <c r="B1598" t="s">
        <v>8</v>
      </c>
    </row>
    <row r="1599" spans="2:2">
      <c r="B1599" t="s">
        <v>8</v>
      </c>
    </row>
    <row r="1600" spans="2:2">
      <c r="B1600" t="s">
        <v>8</v>
      </c>
    </row>
    <row r="1601" spans="2:2">
      <c r="B1601" t="s">
        <v>8</v>
      </c>
    </row>
    <row r="1602" spans="2:2">
      <c r="B1602" t="s">
        <v>8</v>
      </c>
    </row>
    <row r="1603" spans="2:2">
      <c r="B1603" t="s">
        <v>8</v>
      </c>
    </row>
    <row r="1604" spans="2:2">
      <c r="B1604" t="s">
        <v>8</v>
      </c>
    </row>
    <row r="1605" spans="2:2">
      <c r="B1605" t="s">
        <v>8</v>
      </c>
    </row>
    <row r="1606" spans="2:2">
      <c r="B1606" t="s">
        <v>8</v>
      </c>
    </row>
    <row r="1607" spans="2:2">
      <c r="B1607" t="s">
        <v>8</v>
      </c>
    </row>
    <row r="1608" spans="2:2">
      <c r="B1608" t="s">
        <v>8</v>
      </c>
    </row>
    <row r="1609" spans="2:2">
      <c r="B1609" t="s">
        <v>8</v>
      </c>
    </row>
    <row r="1610" spans="2:2">
      <c r="B1610" t="s">
        <v>8</v>
      </c>
    </row>
    <row r="1611" spans="2:2">
      <c r="B1611" t="s">
        <v>8</v>
      </c>
    </row>
    <row r="1612" spans="2:2">
      <c r="B1612" t="s">
        <v>8</v>
      </c>
    </row>
    <row r="1613" spans="2:2">
      <c r="B1613" t="s">
        <v>8</v>
      </c>
    </row>
    <row r="1614" spans="2:2">
      <c r="B1614" t="s">
        <v>8</v>
      </c>
    </row>
    <row r="1615" spans="2:2">
      <c r="B1615" t="s">
        <v>8</v>
      </c>
    </row>
    <row r="1616" spans="2:2">
      <c r="B1616" t="s">
        <v>8</v>
      </c>
    </row>
    <row r="1617" spans="2:2">
      <c r="B1617" t="s">
        <v>8</v>
      </c>
    </row>
    <row r="1618" spans="2:2">
      <c r="B1618" t="s">
        <v>8</v>
      </c>
    </row>
    <row r="1619" spans="2:2">
      <c r="B1619" t="s">
        <v>8</v>
      </c>
    </row>
    <row r="1620" spans="2:2">
      <c r="B1620" t="s">
        <v>8</v>
      </c>
    </row>
    <row r="1621" spans="2:2">
      <c r="B1621" t="s">
        <v>8</v>
      </c>
    </row>
    <row r="1622" spans="2:2">
      <c r="B1622" t="s">
        <v>8</v>
      </c>
    </row>
    <row r="1623" spans="2:2">
      <c r="B1623" t="s">
        <v>8</v>
      </c>
    </row>
    <row r="1624" spans="2:2">
      <c r="B1624" t="s">
        <v>8</v>
      </c>
    </row>
    <row r="1625" spans="2:2">
      <c r="B1625" t="s">
        <v>8</v>
      </c>
    </row>
    <row r="1626" spans="2:2">
      <c r="B1626" t="s">
        <v>8</v>
      </c>
    </row>
    <row r="1627" spans="2:2">
      <c r="B1627" t="s">
        <v>8</v>
      </c>
    </row>
    <row r="1628" spans="2:2">
      <c r="B1628" t="s">
        <v>8</v>
      </c>
    </row>
    <row r="1629" spans="2:2">
      <c r="B1629" t="s">
        <v>8</v>
      </c>
    </row>
    <row r="1630" spans="2:2">
      <c r="B1630" t="s">
        <v>8</v>
      </c>
    </row>
    <row r="1631" spans="2:2">
      <c r="B1631" t="s">
        <v>8</v>
      </c>
    </row>
    <row r="1632" spans="2:2">
      <c r="B1632" t="s">
        <v>8</v>
      </c>
    </row>
    <row r="1633" spans="2:2">
      <c r="B1633" t="s">
        <v>8</v>
      </c>
    </row>
    <row r="1634" spans="2:2">
      <c r="B1634" t="s">
        <v>8</v>
      </c>
    </row>
    <row r="1635" spans="2:2">
      <c r="B1635" t="s">
        <v>8</v>
      </c>
    </row>
    <row r="1636" spans="2:2">
      <c r="B1636" t="s">
        <v>8</v>
      </c>
    </row>
    <row r="1637" spans="2:2">
      <c r="B1637" t="s">
        <v>8</v>
      </c>
    </row>
    <row r="1638" spans="2:2">
      <c r="B1638" t="s">
        <v>8</v>
      </c>
    </row>
    <row r="1639" spans="2:2">
      <c r="B1639" t="s">
        <v>8</v>
      </c>
    </row>
    <row r="1640" spans="2:2">
      <c r="B1640" t="s">
        <v>8</v>
      </c>
    </row>
    <row r="1641" spans="2:2">
      <c r="B1641" t="s">
        <v>8</v>
      </c>
    </row>
    <row r="1642" spans="2:2">
      <c r="B1642" t="s">
        <v>8</v>
      </c>
    </row>
    <row r="1643" spans="2:2">
      <c r="B1643" t="s">
        <v>8</v>
      </c>
    </row>
    <row r="1644" spans="2:2">
      <c r="B1644" t="s">
        <v>8</v>
      </c>
    </row>
    <row r="1645" spans="2:2">
      <c r="B1645" t="s">
        <v>8</v>
      </c>
    </row>
    <row r="1646" spans="2:2">
      <c r="B1646" t="s">
        <v>8</v>
      </c>
    </row>
    <row r="1647" spans="2:2">
      <c r="B1647" t="s">
        <v>8</v>
      </c>
    </row>
    <row r="1648" spans="2:2">
      <c r="B1648" t="s">
        <v>8</v>
      </c>
    </row>
    <row r="1649" spans="2:2">
      <c r="B1649" t="s">
        <v>8</v>
      </c>
    </row>
    <row r="1650" spans="2:2">
      <c r="B1650" t="s">
        <v>8</v>
      </c>
    </row>
    <row r="1651" spans="2:2">
      <c r="B1651" t="s">
        <v>8</v>
      </c>
    </row>
    <row r="1652" spans="2:2">
      <c r="B1652" t="s">
        <v>8</v>
      </c>
    </row>
    <row r="1653" spans="2:2">
      <c r="B1653" t="s">
        <v>8</v>
      </c>
    </row>
    <row r="1654" spans="2:2">
      <c r="B1654" t="s">
        <v>8</v>
      </c>
    </row>
    <row r="1655" spans="2:2">
      <c r="B1655" t="s">
        <v>8</v>
      </c>
    </row>
    <row r="1656" spans="2:2">
      <c r="B1656" t="s">
        <v>8</v>
      </c>
    </row>
    <row r="1657" spans="2:2">
      <c r="B1657" t="s">
        <v>8</v>
      </c>
    </row>
    <row r="1658" spans="2:2">
      <c r="B1658" t="s">
        <v>8</v>
      </c>
    </row>
    <row r="1659" spans="2:2">
      <c r="B1659" t="s">
        <v>8</v>
      </c>
    </row>
    <row r="1660" spans="2:2">
      <c r="B1660" t="s">
        <v>8</v>
      </c>
    </row>
    <row r="1661" spans="2:2">
      <c r="B1661" t="s">
        <v>8</v>
      </c>
    </row>
    <row r="1662" spans="2:2">
      <c r="B1662" t="s">
        <v>8</v>
      </c>
    </row>
    <row r="1663" spans="2:2">
      <c r="B1663" t="s">
        <v>8</v>
      </c>
    </row>
    <row r="1664" spans="2:2">
      <c r="B1664" t="s">
        <v>8</v>
      </c>
    </row>
    <row r="1665" spans="2:2">
      <c r="B1665" t="s">
        <v>8</v>
      </c>
    </row>
    <row r="1666" spans="2:2">
      <c r="B1666" t="s">
        <v>8</v>
      </c>
    </row>
    <row r="1667" spans="2:2">
      <c r="B1667" t="s">
        <v>8</v>
      </c>
    </row>
    <row r="1668" spans="2:2">
      <c r="B1668" t="s">
        <v>8</v>
      </c>
    </row>
    <row r="1669" spans="2:2">
      <c r="B1669" t="s">
        <v>8</v>
      </c>
    </row>
    <row r="1670" spans="2:2">
      <c r="B1670" t="s">
        <v>8</v>
      </c>
    </row>
    <row r="1671" spans="2:2">
      <c r="B1671" t="s">
        <v>8</v>
      </c>
    </row>
    <row r="1672" spans="2:2">
      <c r="B1672" t="s">
        <v>8</v>
      </c>
    </row>
    <row r="1673" spans="2:2">
      <c r="B1673" t="s">
        <v>8</v>
      </c>
    </row>
    <row r="1674" spans="2:2">
      <c r="B1674" t="s">
        <v>8</v>
      </c>
    </row>
    <row r="1675" spans="2:2">
      <c r="B1675" t="s">
        <v>8</v>
      </c>
    </row>
    <row r="1676" spans="2:2">
      <c r="B1676" t="s">
        <v>8</v>
      </c>
    </row>
    <row r="1677" spans="2:2">
      <c r="B1677" t="s">
        <v>8</v>
      </c>
    </row>
    <row r="1678" spans="2:2">
      <c r="B1678" t="s">
        <v>8</v>
      </c>
    </row>
    <row r="1679" spans="2:2">
      <c r="B1679" t="s">
        <v>8</v>
      </c>
    </row>
    <row r="1680" spans="2:2">
      <c r="B1680" t="s">
        <v>8</v>
      </c>
    </row>
    <row r="1681" spans="2:2">
      <c r="B1681" t="s">
        <v>8</v>
      </c>
    </row>
    <row r="1682" spans="2:2">
      <c r="B1682" t="s">
        <v>8</v>
      </c>
    </row>
    <row r="1683" spans="2:2">
      <c r="B1683" t="s">
        <v>8</v>
      </c>
    </row>
    <row r="1684" spans="2:2">
      <c r="B1684" t="s">
        <v>8</v>
      </c>
    </row>
    <row r="1685" spans="2:2">
      <c r="B1685" t="s">
        <v>8</v>
      </c>
    </row>
    <row r="1686" spans="2:2">
      <c r="B1686" t="s">
        <v>8</v>
      </c>
    </row>
    <row r="1687" spans="2:2">
      <c r="B1687" t="s">
        <v>8</v>
      </c>
    </row>
    <row r="1688" spans="2:2">
      <c r="B1688" t="s">
        <v>8</v>
      </c>
    </row>
    <row r="1689" spans="2:2">
      <c r="B1689" t="s">
        <v>8</v>
      </c>
    </row>
    <row r="1690" spans="2:2">
      <c r="B1690" t="s">
        <v>8</v>
      </c>
    </row>
    <row r="1691" spans="2:2">
      <c r="B1691" t="s">
        <v>8</v>
      </c>
    </row>
    <row r="1692" spans="2:2">
      <c r="B1692" t="s">
        <v>8</v>
      </c>
    </row>
    <row r="1693" spans="2:2">
      <c r="B1693" t="s">
        <v>8</v>
      </c>
    </row>
    <row r="1694" spans="2:2">
      <c r="B1694" t="s">
        <v>8</v>
      </c>
    </row>
    <row r="1695" spans="2:2">
      <c r="B1695" t="s">
        <v>8</v>
      </c>
    </row>
    <row r="1696" spans="2:2">
      <c r="B1696" t="s">
        <v>8</v>
      </c>
    </row>
    <row r="1697" spans="2:2">
      <c r="B1697" t="s">
        <v>8</v>
      </c>
    </row>
    <row r="1698" spans="2:2">
      <c r="B1698" t="s">
        <v>8</v>
      </c>
    </row>
    <row r="1699" spans="2:2">
      <c r="B1699" t="s">
        <v>8</v>
      </c>
    </row>
    <row r="1700" spans="2:2">
      <c r="B1700" t="s">
        <v>8</v>
      </c>
    </row>
    <row r="1701" spans="2:2">
      <c r="B1701" t="s">
        <v>8</v>
      </c>
    </row>
    <row r="1702" spans="2:2">
      <c r="B1702" t="s">
        <v>8</v>
      </c>
    </row>
    <row r="1703" spans="2:2">
      <c r="B1703" t="s">
        <v>8</v>
      </c>
    </row>
    <row r="1704" spans="2:2">
      <c r="B1704" t="s">
        <v>8</v>
      </c>
    </row>
    <row r="1705" spans="2:2">
      <c r="B1705" t="s">
        <v>8</v>
      </c>
    </row>
    <row r="1706" spans="2:2">
      <c r="B1706" t="s">
        <v>8</v>
      </c>
    </row>
    <row r="1707" spans="2:2">
      <c r="B1707" t="s">
        <v>8</v>
      </c>
    </row>
    <row r="1708" spans="2:2">
      <c r="B1708" t="s">
        <v>8</v>
      </c>
    </row>
    <row r="1709" spans="2:2">
      <c r="B1709" t="s">
        <v>8</v>
      </c>
    </row>
    <row r="1710" spans="2:2">
      <c r="B1710" t="s">
        <v>8</v>
      </c>
    </row>
    <row r="1711" spans="2:2">
      <c r="B1711" t="s">
        <v>8</v>
      </c>
    </row>
    <row r="1712" spans="2:2">
      <c r="B1712" t="s">
        <v>8</v>
      </c>
    </row>
    <row r="1713" spans="2:2">
      <c r="B1713" t="s">
        <v>8</v>
      </c>
    </row>
    <row r="1714" spans="2:2">
      <c r="B1714" t="s">
        <v>8</v>
      </c>
    </row>
    <row r="1715" spans="2:2">
      <c r="B1715" t="s">
        <v>8</v>
      </c>
    </row>
    <row r="1716" spans="2:2">
      <c r="B1716" t="s">
        <v>8</v>
      </c>
    </row>
    <row r="1717" spans="2:2">
      <c r="B1717" t="s">
        <v>8</v>
      </c>
    </row>
    <row r="1718" spans="2:2">
      <c r="B1718" t="s">
        <v>8</v>
      </c>
    </row>
    <row r="1719" spans="2:2">
      <c r="B1719" t="s">
        <v>8</v>
      </c>
    </row>
    <row r="1720" spans="2:2">
      <c r="B1720" t="s">
        <v>8</v>
      </c>
    </row>
    <row r="1721" spans="2:2">
      <c r="B1721" t="s">
        <v>8</v>
      </c>
    </row>
    <row r="1722" spans="2:2">
      <c r="B1722" t="s">
        <v>8</v>
      </c>
    </row>
    <row r="1723" spans="2:2">
      <c r="B1723" t="s">
        <v>8</v>
      </c>
    </row>
    <row r="1724" spans="2:2">
      <c r="B1724" t="s">
        <v>8</v>
      </c>
    </row>
    <row r="1725" spans="2:2">
      <c r="B1725" t="s">
        <v>8</v>
      </c>
    </row>
    <row r="1726" spans="2:2">
      <c r="B1726" t="s">
        <v>8</v>
      </c>
    </row>
    <row r="1727" spans="2:2">
      <c r="B1727" t="s">
        <v>8</v>
      </c>
    </row>
    <row r="1728" spans="2:2">
      <c r="B1728" t="s">
        <v>8</v>
      </c>
    </row>
    <row r="1729" spans="2:2">
      <c r="B1729" t="s">
        <v>8</v>
      </c>
    </row>
    <row r="1730" spans="2:2">
      <c r="B1730" t="s">
        <v>8</v>
      </c>
    </row>
    <row r="1731" spans="2:2">
      <c r="B1731" t="s">
        <v>8</v>
      </c>
    </row>
    <row r="1732" spans="2:2">
      <c r="B1732" t="s">
        <v>8</v>
      </c>
    </row>
    <row r="1733" spans="2:2">
      <c r="B1733" t="s">
        <v>8</v>
      </c>
    </row>
    <row r="1734" spans="2:2">
      <c r="B1734" t="s">
        <v>8</v>
      </c>
    </row>
    <row r="1735" spans="2:2">
      <c r="B1735" t="s">
        <v>8</v>
      </c>
    </row>
    <row r="1736" spans="2:2">
      <c r="B1736" t="s">
        <v>8</v>
      </c>
    </row>
    <row r="1737" spans="2:2">
      <c r="B1737" t="s">
        <v>8</v>
      </c>
    </row>
    <row r="1738" spans="2:2">
      <c r="B1738" t="s">
        <v>8</v>
      </c>
    </row>
    <row r="1739" spans="2:2">
      <c r="B1739" t="s">
        <v>8</v>
      </c>
    </row>
    <row r="1740" spans="2:2">
      <c r="B1740" t="s">
        <v>8</v>
      </c>
    </row>
    <row r="1741" spans="2:2">
      <c r="B1741" t="s">
        <v>8</v>
      </c>
    </row>
    <row r="1742" spans="2:2">
      <c r="B1742" t="s">
        <v>8</v>
      </c>
    </row>
    <row r="1743" spans="2:2">
      <c r="B1743" t="s">
        <v>8</v>
      </c>
    </row>
    <row r="1744" spans="2:2">
      <c r="B1744" t="s">
        <v>8</v>
      </c>
    </row>
    <row r="1745" spans="2:2">
      <c r="B1745" t="s">
        <v>8</v>
      </c>
    </row>
    <row r="1746" spans="2:2">
      <c r="B1746" t="s">
        <v>8</v>
      </c>
    </row>
    <row r="1747" spans="2:2">
      <c r="B1747" t="s">
        <v>8</v>
      </c>
    </row>
    <row r="1748" spans="2:2">
      <c r="B1748" t="s">
        <v>8</v>
      </c>
    </row>
    <row r="1749" spans="2:2">
      <c r="B1749" t="s">
        <v>8</v>
      </c>
    </row>
    <row r="1750" spans="2:2">
      <c r="B1750" t="s">
        <v>8</v>
      </c>
    </row>
    <row r="1751" spans="2:2">
      <c r="B1751" t="s">
        <v>8</v>
      </c>
    </row>
    <row r="1752" spans="2:2">
      <c r="B1752" t="s">
        <v>8</v>
      </c>
    </row>
    <row r="1753" spans="2:2">
      <c r="B1753" t="s">
        <v>8</v>
      </c>
    </row>
    <row r="1754" spans="2:2">
      <c r="B1754" t="s">
        <v>8</v>
      </c>
    </row>
    <row r="1755" spans="2:2">
      <c r="B1755" t="s">
        <v>8</v>
      </c>
    </row>
    <row r="1756" spans="2:2">
      <c r="B1756" t="s">
        <v>8</v>
      </c>
    </row>
    <row r="1757" spans="2:2">
      <c r="B1757" t="s">
        <v>8</v>
      </c>
    </row>
    <row r="1758" spans="2:2">
      <c r="B1758" t="s">
        <v>8</v>
      </c>
    </row>
    <row r="1759" spans="2:2">
      <c r="B1759" t="s">
        <v>8</v>
      </c>
    </row>
    <row r="1760" spans="2:2">
      <c r="B1760" t="s">
        <v>8</v>
      </c>
    </row>
    <row r="1761" spans="2:2">
      <c r="B1761" t="s">
        <v>8</v>
      </c>
    </row>
    <row r="1762" spans="2:2">
      <c r="B1762" t="s">
        <v>8</v>
      </c>
    </row>
    <row r="1763" spans="2:2">
      <c r="B1763" t="s">
        <v>8</v>
      </c>
    </row>
    <row r="1764" spans="2:2">
      <c r="B1764" t="s">
        <v>8</v>
      </c>
    </row>
    <row r="1765" spans="2:2">
      <c r="B1765" t="s">
        <v>8</v>
      </c>
    </row>
    <row r="1766" spans="2:2">
      <c r="B1766" t="s">
        <v>8</v>
      </c>
    </row>
    <row r="1767" spans="2:2">
      <c r="B1767" t="s">
        <v>8</v>
      </c>
    </row>
    <row r="1768" spans="2:2">
      <c r="B1768" t="s">
        <v>8</v>
      </c>
    </row>
    <row r="1769" spans="2:2">
      <c r="B1769" t="s">
        <v>8</v>
      </c>
    </row>
    <row r="1770" spans="2:2">
      <c r="B1770" t="s">
        <v>8</v>
      </c>
    </row>
    <row r="1771" spans="2:2">
      <c r="B1771" t="s">
        <v>8</v>
      </c>
    </row>
    <row r="1772" spans="2:2">
      <c r="B1772" t="s">
        <v>8</v>
      </c>
    </row>
    <row r="1773" spans="2:2">
      <c r="B1773" t="s">
        <v>8</v>
      </c>
    </row>
    <row r="1774" spans="2:2">
      <c r="B1774" t="s">
        <v>8</v>
      </c>
    </row>
    <row r="1775" spans="2:2">
      <c r="B1775" t="s">
        <v>8</v>
      </c>
    </row>
    <row r="1776" spans="2:2">
      <c r="B1776" t="s">
        <v>8</v>
      </c>
    </row>
    <row r="1777" spans="2:2">
      <c r="B1777" t="s">
        <v>8</v>
      </c>
    </row>
    <row r="1778" spans="2:2">
      <c r="B1778" t="s">
        <v>8</v>
      </c>
    </row>
    <row r="1779" spans="2:2">
      <c r="B1779" t="s">
        <v>8</v>
      </c>
    </row>
    <row r="1780" spans="2:2">
      <c r="B1780" t="s">
        <v>8</v>
      </c>
    </row>
    <row r="1781" spans="2:2">
      <c r="B1781" t="s">
        <v>8</v>
      </c>
    </row>
    <row r="1782" spans="2:2">
      <c r="B1782" t="s">
        <v>8</v>
      </c>
    </row>
    <row r="1783" spans="2:2">
      <c r="B1783" t="s">
        <v>8</v>
      </c>
    </row>
    <row r="1784" spans="2:2">
      <c r="B1784" t="s">
        <v>8</v>
      </c>
    </row>
    <row r="1785" spans="2:2">
      <c r="B1785" t="s">
        <v>8</v>
      </c>
    </row>
    <row r="1786" spans="2:2">
      <c r="B1786" t="s">
        <v>8</v>
      </c>
    </row>
    <row r="1787" spans="2:2">
      <c r="B1787" t="s">
        <v>8</v>
      </c>
    </row>
    <row r="1788" spans="2:2">
      <c r="B1788" t="s">
        <v>8</v>
      </c>
    </row>
    <row r="1789" spans="2:2">
      <c r="B1789" t="s">
        <v>8</v>
      </c>
    </row>
    <row r="1790" spans="2:2">
      <c r="B1790" t="s">
        <v>8</v>
      </c>
    </row>
    <row r="1791" spans="2:2">
      <c r="B1791" t="s">
        <v>8</v>
      </c>
    </row>
    <row r="1792" spans="2:2">
      <c r="B1792" t="s">
        <v>8</v>
      </c>
    </row>
    <row r="1793" spans="2:2">
      <c r="B1793" t="s">
        <v>8</v>
      </c>
    </row>
    <row r="1794" spans="2:2">
      <c r="B1794" t="s">
        <v>8</v>
      </c>
    </row>
    <row r="1795" spans="2:2">
      <c r="B1795" t="s">
        <v>8</v>
      </c>
    </row>
    <row r="1796" spans="2:2">
      <c r="B1796" t="s">
        <v>8</v>
      </c>
    </row>
    <row r="1797" spans="2:2">
      <c r="B1797" t="s">
        <v>8</v>
      </c>
    </row>
    <row r="1798" spans="2:2">
      <c r="B1798" t="s">
        <v>8</v>
      </c>
    </row>
    <row r="1799" spans="2:2">
      <c r="B1799" t="s">
        <v>8</v>
      </c>
    </row>
    <row r="1800" spans="2:2">
      <c r="B1800" t="s">
        <v>8</v>
      </c>
    </row>
    <row r="1801" spans="2:2">
      <c r="B1801" t="s">
        <v>8</v>
      </c>
    </row>
    <row r="1802" spans="2:2">
      <c r="B1802" t="s">
        <v>8</v>
      </c>
    </row>
    <row r="1803" spans="2:2">
      <c r="B1803" t="s">
        <v>8</v>
      </c>
    </row>
    <row r="1804" spans="2:2">
      <c r="B1804" t="s">
        <v>8</v>
      </c>
    </row>
    <row r="1805" spans="2:2">
      <c r="B1805" t="s">
        <v>8</v>
      </c>
    </row>
    <row r="1806" spans="2:2">
      <c r="B1806" t="s">
        <v>8</v>
      </c>
    </row>
    <row r="1807" spans="2:2">
      <c r="B1807" t="s">
        <v>8</v>
      </c>
    </row>
    <row r="1808" spans="2:2">
      <c r="B1808" t="s">
        <v>8</v>
      </c>
    </row>
    <row r="1809" spans="2:2">
      <c r="B1809" t="s">
        <v>8</v>
      </c>
    </row>
    <row r="1810" spans="2:2">
      <c r="B1810" t="s">
        <v>8</v>
      </c>
    </row>
    <row r="1811" spans="2:2">
      <c r="B1811" t="s">
        <v>8</v>
      </c>
    </row>
    <row r="1812" spans="2:2">
      <c r="B1812" t="s">
        <v>8</v>
      </c>
    </row>
    <row r="1813" spans="2:2">
      <c r="B1813" t="s">
        <v>8</v>
      </c>
    </row>
    <row r="1814" spans="2:2">
      <c r="B1814" t="s">
        <v>8</v>
      </c>
    </row>
    <row r="1815" spans="2:2">
      <c r="B1815" t="s">
        <v>8</v>
      </c>
    </row>
    <row r="1816" spans="2:2">
      <c r="B1816" t="s">
        <v>8</v>
      </c>
    </row>
    <row r="1817" spans="2:2">
      <c r="B1817" t="s">
        <v>8</v>
      </c>
    </row>
    <row r="1818" spans="2:2">
      <c r="B1818" t="s">
        <v>8</v>
      </c>
    </row>
    <row r="1819" spans="2:2">
      <c r="B1819" t="s">
        <v>8</v>
      </c>
    </row>
    <row r="1820" spans="2:2">
      <c r="B1820" t="s">
        <v>8</v>
      </c>
    </row>
    <row r="1821" spans="2:2">
      <c r="B1821" t="s">
        <v>8</v>
      </c>
    </row>
    <row r="1822" spans="2:2">
      <c r="B1822" t="s">
        <v>8</v>
      </c>
    </row>
    <row r="1823" spans="2:2">
      <c r="B1823" t="s">
        <v>8</v>
      </c>
    </row>
    <row r="1824" spans="2:2">
      <c r="B1824" t="s">
        <v>8</v>
      </c>
    </row>
    <row r="1825" spans="2:2">
      <c r="B1825" t="s">
        <v>8</v>
      </c>
    </row>
    <row r="1826" spans="2:2">
      <c r="B1826" t="s">
        <v>8</v>
      </c>
    </row>
    <row r="1827" spans="2:2">
      <c r="B1827" t="s">
        <v>8</v>
      </c>
    </row>
    <row r="1828" spans="2:2">
      <c r="B1828" t="s">
        <v>8</v>
      </c>
    </row>
    <row r="1829" spans="2:2">
      <c r="B1829" t="s">
        <v>8</v>
      </c>
    </row>
    <row r="1830" spans="2:2">
      <c r="B1830" t="s">
        <v>8</v>
      </c>
    </row>
    <row r="1831" spans="2:2">
      <c r="B1831" t="s">
        <v>8</v>
      </c>
    </row>
    <row r="1832" spans="2:2">
      <c r="B1832" t="s">
        <v>8</v>
      </c>
    </row>
    <row r="1833" spans="2:2">
      <c r="B1833" t="s">
        <v>8</v>
      </c>
    </row>
    <row r="1834" spans="2:2">
      <c r="B1834" t="s">
        <v>8</v>
      </c>
    </row>
    <row r="1835" spans="2:2">
      <c r="B1835" t="s">
        <v>8</v>
      </c>
    </row>
    <row r="1836" spans="2:2">
      <c r="B1836" t="s">
        <v>8</v>
      </c>
    </row>
    <row r="1837" spans="2:2">
      <c r="B1837" t="s">
        <v>8</v>
      </c>
    </row>
    <row r="1838" spans="2:2">
      <c r="B1838" t="s">
        <v>8</v>
      </c>
    </row>
    <row r="1839" spans="2:2">
      <c r="B1839" t="s">
        <v>8</v>
      </c>
    </row>
    <row r="1840" spans="2:2">
      <c r="B1840" t="s">
        <v>8</v>
      </c>
    </row>
    <row r="1841" spans="2:2">
      <c r="B1841" t="s">
        <v>8</v>
      </c>
    </row>
    <row r="1842" spans="2:2">
      <c r="B1842" t="s">
        <v>8</v>
      </c>
    </row>
    <row r="1843" spans="2:2">
      <c r="B1843" t="s">
        <v>8</v>
      </c>
    </row>
    <row r="1844" spans="2:2">
      <c r="B1844" t="s">
        <v>8</v>
      </c>
    </row>
    <row r="1845" spans="2:2">
      <c r="B1845" t="s">
        <v>8</v>
      </c>
    </row>
    <row r="1846" spans="2:2">
      <c r="B1846" t="s">
        <v>8</v>
      </c>
    </row>
    <row r="1847" spans="2:2">
      <c r="B1847" t="s">
        <v>8</v>
      </c>
    </row>
    <row r="1848" spans="2:2">
      <c r="B1848" t="s">
        <v>8</v>
      </c>
    </row>
    <row r="1849" spans="2:2">
      <c r="B1849" t="s">
        <v>8</v>
      </c>
    </row>
    <row r="1850" spans="2:2">
      <c r="B1850" t="s">
        <v>8</v>
      </c>
    </row>
    <row r="1851" spans="2:2">
      <c r="B1851" t="s">
        <v>8</v>
      </c>
    </row>
    <row r="1852" spans="2:2">
      <c r="B1852" t="s">
        <v>8</v>
      </c>
    </row>
    <row r="1853" spans="2:2">
      <c r="B1853" t="s">
        <v>8</v>
      </c>
    </row>
    <row r="1854" spans="2:2">
      <c r="B1854" t="s">
        <v>8</v>
      </c>
    </row>
    <row r="1855" spans="2:2">
      <c r="B1855" t="s">
        <v>8</v>
      </c>
    </row>
    <row r="1856" spans="2:2">
      <c r="B1856" t="s">
        <v>8</v>
      </c>
    </row>
    <row r="1857" spans="2:2">
      <c r="B1857" t="s">
        <v>8</v>
      </c>
    </row>
    <row r="1858" spans="2:2">
      <c r="B1858" t="s">
        <v>8</v>
      </c>
    </row>
    <row r="1859" spans="2:2">
      <c r="B1859" t="s">
        <v>8</v>
      </c>
    </row>
    <row r="1860" spans="2:2">
      <c r="B1860" t="s">
        <v>8</v>
      </c>
    </row>
    <row r="1861" spans="2:2">
      <c r="B1861" t="s">
        <v>8</v>
      </c>
    </row>
    <row r="1862" spans="2:2">
      <c r="B1862" t="s">
        <v>8</v>
      </c>
    </row>
    <row r="1863" spans="2:2">
      <c r="B1863" t="s">
        <v>8</v>
      </c>
    </row>
    <row r="1864" spans="2:2">
      <c r="B1864" t="s">
        <v>8</v>
      </c>
    </row>
    <row r="1865" spans="2:2">
      <c r="B1865" t="s">
        <v>8</v>
      </c>
    </row>
    <row r="1866" spans="2:2">
      <c r="B1866" t="s">
        <v>8</v>
      </c>
    </row>
    <row r="1867" spans="2:2">
      <c r="B1867" t="s">
        <v>8</v>
      </c>
    </row>
    <row r="1868" spans="2:2">
      <c r="B1868" t="s">
        <v>8</v>
      </c>
    </row>
    <row r="1869" spans="2:2">
      <c r="B1869" t="s">
        <v>8</v>
      </c>
    </row>
    <row r="1870" spans="2:2">
      <c r="B1870" t="s">
        <v>8</v>
      </c>
    </row>
    <row r="1871" spans="2:2">
      <c r="B1871" t="s">
        <v>8</v>
      </c>
    </row>
    <row r="1872" spans="2:2">
      <c r="B1872" t="s">
        <v>8</v>
      </c>
    </row>
    <row r="1873" spans="2:2">
      <c r="B1873" t="s">
        <v>8</v>
      </c>
    </row>
    <row r="1874" spans="2:2">
      <c r="B1874" t="s">
        <v>8</v>
      </c>
    </row>
    <row r="1875" spans="2:2">
      <c r="B1875" t="s">
        <v>8</v>
      </c>
    </row>
    <row r="1876" spans="2:2">
      <c r="B1876" t="s">
        <v>8</v>
      </c>
    </row>
    <row r="1877" spans="2:2">
      <c r="B1877" t="s">
        <v>8</v>
      </c>
    </row>
    <row r="1878" spans="2:2">
      <c r="B1878" t="s">
        <v>8</v>
      </c>
    </row>
    <row r="1879" spans="2:2">
      <c r="B1879" t="s">
        <v>8</v>
      </c>
    </row>
    <row r="1880" spans="2:2">
      <c r="B1880" t="s">
        <v>8</v>
      </c>
    </row>
    <row r="1881" spans="2:2">
      <c r="B1881" t="s">
        <v>8</v>
      </c>
    </row>
    <row r="1882" spans="2:2">
      <c r="B1882" t="s">
        <v>8</v>
      </c>
    </row>
    <row r="1883" spans="2:2">
      <c r="B1883" t="s">
        <v>8</v>
      </c>
    </row>
    <row r="1884" spans="2:2">
      <c r="B1884" t="s">
        <v>8</v>
      </c>
    </row>
    <row r="1885" spans="2:2">
      <c r="B1885" t="s">
        <v>8</v>
      </c>
    </row>
    <row r="1886" spans="2:2">
      <c r="B1886" t="s">
        <v>8</v>
      </c>
    </row>
    <row r="1887" spans="2:2">
      <c r="B1887" t="s">
        <v>8</v>
      </c>
    </row>
    <row r="1888" spans="2:2">
      <c r="B1888" t="s">
        <v>8</v>
      </c>
    </row>
    <row r="1889" spans="2:2">
      <c r="B1889" t="s">
        <v>8</v>
      </c>
    </row>
    <row r="1890" spans="2:2">
      <c r="B1890" t="s">
        <v>8</v>
      </c>
    </row>
    <row r="1891" spans="2:2">
      <c r="B1891" t="s">
        <v>8</v>
      </c>
    </row>
    <row r="1892" spans="2:2">
      <c r="B1892" t="s">
        <v>8</v>
      </c>
    </row>
    <row r="1893" spans="2:2">
      <c r="B1893" t="s">
        <v>8</v>
      </c>
    </row>
    <row r="1894" spans="2:2">
      <c r="B1894" t="s">
        <v>8</v>
      </c>
    </row>
    <row r="1895" spans="2:2">
      <c r="B1895" t="s">
        <v>8</v>
      </c>
    </row>
    <row r="1896" spans="2:2">
      <c r="B1896" t="s">
        <v>8</v>
      </c>
    </row>
    <row r="1897" spans="2:2">
      <c r="B1897" t="s">
        <v>8</v>
      </c>
    </row>
    <row r="1898" spans="2:2">
      <c r="B1898" t="s">
        <v>8</v>
      </c>
    </row>
    <row r="1899" spans="2:2">
      <c r="B1899" t="s">
        <v>8</v>
      </c>
    </row>
    <row r="1900" spans="2:2">
      <c r="B1900" t="s">
        <v>8</v>
      </c>
    </row>
    <row r="1901" spans="2:2">
      <c r="B1901" t="s">
        <v>8</v>
      </c>
    </row>
    <row r="1902" spans="2:2">
      <c r="B1902" t="s">
        <v>8</v>
      </c>
    </row>
    <row r="1903" spans="2:2">
      <c r="B1903" t="s">
        <v>8</v>
      </c>
    </row>
    <row r="1904" spans="2:2">
      <c r="B1904" t="s">
        <v>8</v>
      </c>
    </row>
    <row r="1905" spans="2:2">
      <c r="B1905" t="s">
        <v>8</v>
      </c>
    </row>
    <row r="1906" spans="2:2">
      <c r="B1906" t="s">
        <v>8</v>
      </c>
    </row>
    <row r="1907" spans="2:2">
      <c r="B1907" t="s">
        <v>8</v>
      </c>
    </row>
    <row r="1908" spans="2:2">
      <c r="B1908" t="s">
        <v>8</v>
      </c>
    </row>
    <row r="1909" spans="2:2">
      <c r="B1909" t="s">
        <v>8</v>
      </c>
    </row>
    <row r="1910" spans="2:2">
      <c r="B1910" t="s">
        <v>8</v>
      </c>
    </row>
    <row r="1911" spans="2:2">
      <c r="B1911" t="s">
        <v>8</v>
      </c>
    </row>
    <row r="1912" spans="2:2">
      <c r="B1912" t="s">
        <v>8</v>
      </c>
    </row>
    <row r="1913" spans="2:2">
      <c r="B1913" t="s">
        <v>8</v>
      </c>
    </row>
    <row r="1914" spans="2:2">
      <c r="B1914" t="s">
        <v>8</v>
      </c>
    </row>
    <row r="1915" spans="2:2">
      <c r="B1915" t="s">
        <v>8</v>
      </c>
    </row>
    <row r="1916" spans="2:2">
      <c r="B1916" t="s">
        <v>8</v>
      </c>
    </row>
    <row r="1917" spans="2:2">
      <c r="B1917" t="s">
        <v>8</v>
      </c>
    </row>
    <row r="1918" spans="2:2">
      <c r="B1918" t="s">
        <v>8</v>
      </c>
    </row>
    <row r="1919" spans="2:2">
      <c r="B1919" t="s">
        <v>8</v>
      </c>
    </row>
    <row r="1920" spans="2:2">
      <c r="B1920" t="s">
        <v>8</v>
      </c>
    </row>
    <row r="1921" spans="2:2">
      <c r="B1921" t="s">
        <v>8</v>
      </c>
    </row>
    <row r="1922" spans="2:2">
      <c r="B1922" t="s">
        <v>8</v>
      </c>
    </row>
    <row r="1923" spans="2:2">
      <c r="B1923" t="s">
        <v>8</v>
      </c>
    </row>
    <row r="1924" spans="2:2">
      <c r="B1924" t="s">
        <v>8</v>
      </c>
    </row>
    <row r="1925" spans="2:2">
      <c r="B1925" t="s">
        <v>8</v>
      </c>
    </row>
    <row r="1926" spans="2:2">
      <c r="B1926" t="s">
        <v>8</v>
      </c>
    </row>
    <row r="1927" spans="2:2">
      <c r="B1927" t="s">
        <v>8</v>
      </c>
    </row>
    <row r="1928" spans="2:2">
      <c r="B1928" t="s">
        <v>8</v>
      </c>
    </row>
    <row r="1929" spans="2:2">
      <c r="B1929" t="s">
        <v>8</v>
      </c>
    </row>
    <row r="1930" spans="2:2">
      <c r="B1930" t="s">
        <v>8</v>
      </c>
    </row>
    <row r="1931" spans="2:2">
      <c r="B1931" t="s">
        <v>8</v>
      </c>
    </row>
    <row r="1932" spans="2:2">
      <c r="B1932" t="s">
        <v>8</v>
      </c>
    </row>
    <row r="1933" spans="2:2">
      <c r="B1933" t="s">
        <v>8</v>
      </c>
    </row>
    <row r="1934" spans="2:2">
      <c r="B1934" t="s">
        <v>8</v>
      </c>
    </row>
    <row r="1935" spans="2:2">
      <c r="B1935" t="s">
        <v>8</v>
      </c>
    </row>
    <row r="1936" spans="2:2">
      <c r="B1936" t="s">
        <v>8</v>
      </c>
    </row>
    <row r="1937" spans="2:2">
      <c r="B1937" t="s">
        <v>8</v>
      </c>
    </row>
    <row r="1938" spans="2:2">
      <c r="B1938" t="s">
        <v>8</v>
      </c>
    </row>
    <row r="1939" spans="2:2">
      <c r="B1939" t="s">
        <v>8</v>
      </c>
    </row>
    <row r="1940" spans="2:2">
      <c r="B1940" t="s">
        <v>8</v>
      </c>
    </row>
    <row r="1941" spans="2:2">
      <c r="B1941" t="s">
        <v>8</v>
      </c>
    </row>
    <row r="1942" spans="2:2">
      <c r="B1942" t="s">
        <v>8</v>
      </c>
    </row>
    <row r="1943" spans="2:2">
      <c r="B1943" t="s">
        <v>8</v>
      </c>
    </row>
    <row r="1944" spans="2:2">
      <c r="B1944" t="s">
        <v>8</v>
      </c>
    </row>
    <row r="1945" spans="2:2">
      <c r="B1945" t="s">
        <v>8</v>
      </c>
    </row>
    <row r="1946" spans="2:2">
      <c r="B1946" t="s">
        <v>8</v>
      </c>
    </row>
    <row r="1947" spans="2:2">
      <c r="B1947" t="s">
        <v>8</v>
      </c>
    </row>
    <row r="1948" spans="2:2">
      <c r="B1948" t="s">
        <v>8</v>
      </c>
    </row>
    <row r="1949" spans="2:2">
      <c r="B1949" t="s">
        <v>8</v>
      </c>
    </row>
    <row r="1950" spans="2:2">
      <c r="B1950" t="s">
        <v>8</v>
      </c>
    </row>
    <row r="1951" spans="2:2">
      <c r="B1951" t="s">
        <v>8</v>
      </c>
    </row>
    <row r="1952" spans="2:2">
      <c r="B1952" t="s">
        <v>8</v>
      </c>
    </row>
    <row r="1953" spans="2:2">
      <c r="B1953" t="s">
        <v>8</v>
      </c>
    </row>
    <row r="1954" spans="2:2">
      <c r="B1954" t="s">
        <v>8</v>
      </c>
    </row>
    <row r="1955" spans="2:2">
      <c r="B1955" t="s">
        <v>8</v>
      </c>
    </row>
    <row r="1956" spans="2:2">
      <c r="B1956" t="s">
        <v>8</v>
      </c>
    </row>
    <row r="1957" spans="2:2">
      <c r="B1957" t="s">
        <v>8</v>
      </c>
    </row>
    <row r="1958" spans="2:2">
      <c r="B1958" t="s">
        <v>8</v>
      </c>
    </row>
    <row r="1959" spans="2:2">
      <c r="B1959" t="s">
        <v>8</v>
      </c>
    </row>
    <row r="1960" spans="2:2">
      <c r="B1960" t="s">
        <v>8</v>
      </c>
    </row>
    <row r="1961" spans="2:2">
      <c r="B1961" t="s">
        <v>8</v>
      </c>
    </row>
  </sheetData>
  <mergeCells count="3">
    <mergeCell ref="A1:G1"/>
    <mergeCell ref="A2:B2"/>
    <mergeCell ref="D2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0B31A-6822-42C1-9A83-1E133EE980C2}">
  <dimension ref="A1:B472"/>
  <sheetViews>
    <sheetView workbookViewId="0">
      <selection activeCell="E25" sqref="E25"/>
    </sheetView>
  </sheetViews>
  <sheetFormatPr defaultRowHeight="14.5"/>
  <cols>
    <col min="2" max="2" width="14.26953125" style="2" customWidth="1"/>
  </cols>
  <sheetData>
    <row r="1" spans="1:2">
      <c r="A1" s="30" t="s">
        <v>2</v>
      </c>
      <c r="B1" s="30"/>
    </row>
    <row r="2" spans="1:2">
      <c r="A2" s="1" t="s">
        <v>0</v>
      </c>
      <c r="B2" s="2" t="s">
        <v>1</v>
      </c>
    </row>
    <row r="3" spans="1:2">
      <c r="A3" s="1">
        <v>280</v>
      </c>
      <c r="B3" s="2">
        <v>4.7289999999999995E-16</v>
      </c>
    </row>
    <row r="4" spans="1:2">
      <c r="A4" s="1">
        <v>281</v>
      </c>
      <c r="B4" s="2">
        <v>3.2779999999999998E-13</v>
      </c>
    </row>
    <row r="5" spans="1:2">
      <c r="A5" s="1">
        <v>282</v>
      </c>
      <c r="B5" s="2">
        <v>6.2959999999999995E-11</v>
      </c>
    </row>
    <row r="6" spans="1:2">
      <c r="A6" s="1">
        <v>283</v>
      </c>
      <c r="B6" s="2">
        <v>1.7510000000000001E-9</v>
      </c>
    </row>
    <row r="7" spans="1:2">
      <c r="A7" s="1">
        <v>284</v>
      </c>
      <c r="B7" s="2">
        <v>4.7700000000000005E-7</v>
      </c>
    </row>
    <row r="8" spans="1:2">
      <c r="A8" s="1">
        <v>285</v>
      </c>
      <c r="B8" s="2">
        <v>1.9640000000000002E-5</v>
      </c>
    </row>
    <row r="9" spans="1:2">
      <c r="A9" s="1">
        <v>286</v>
      </c>
      <c r="B9" s="2">
        <v>1.588E-3</v>
      </c>
    </row>
    <row r="10" spans="1:2">
      <c r="A10" s="1">
        <v>287</v>
      </c>
      <c r="B10" s="2">
        <v>7.9759999999999998E-2</v>
      </c>
    </row>
    <row r="11" spans="1:2">
      <c r="A11" s="1">
        <v>288</v>
      </c>
      <c r="B11" s="2">
        <v>4.4219999999999997</v>
      </c>
    </row>
    <row r="12" spans="1:2">
      <c r="A12" s="1">
        <v>289</v>
      </c>
      <c r="B12" s="2">
        <v>139</v>
      </c>
    </row>
    <row r="13" spans="1:2">
      <c r="A13" s="1">
        <v>290</v>
      </c>
      <c r="B13" s="2">
        <v>2454</v>
      </c>
    </row>
    <row r="14" spans="1:2">
      <c r="A14" s="1">
        <v>291</v>
      </c>
      <c r="B14" s="2">
        <v>42260</v>
      </c>
    </row>
    <row r="15" spans="1:2">
      <c r="A15" s="1">
        <v>292</v>
      </c>
      <c r="B15" s="2">
        <v>410500</v>
      </c>
    </row>
    <row r="16" spans="1:2">
      <c r="A16" s="1">
        <v>293</v>
      </c>
      <c r="B16" s="2">
        <v>4440000</v>
      </c>
    </row>
    <row r="17" spans="1:2">
      <c r="A17" s="1">
        <v>294</v>
      </c>
      <c r="B17" s="2">
        <v>23820000</v>
      </c>
    </row>
    <row r="18" spans="1:2">
      <c r="A18" s="1">
        <v>295</v>
      </c>
      <c r="B18" s="2">
        <v>181100000</v>
      </c>
    </row>
    <row r="19" spans="1:2">
      <c r="A19" s="1">
        <v>296</v>
      </c>
      <c r="B19" s="2">
        <v>794400000</v>
      </c>
    </row>
    <row r="20" spans="1:2">
      <c r="A20" s="1">
        <v>297</v>
      </c>
      <c r="B20" s="2">
        <v>3425000000</v>
      </c>
    </row>
    <row r="21" spans="1:2">
      <c r="A21" s="1">
        <v>298</v>
      </c>
      <c r="B21" s="2">
        <v>8094000000</v>
      </c>
    </row>
    <row r="22" spans="1:2">
      <c r="A22" s="1">
        <v>299</v>
      </c>
      <c r="B22" s="2">
        <v>34490000000</v>
      </c>
    </row>
    <row r="23" spans="1:2">
      <c r="A23" s="1">
        <v>300</v>
      </c>
      <c r="B23" s="2">
        <v>53100000000</v>
      </c>
    </row>
    <row r="24" spans="1:2">
      <c r="A24" s="1">
        <v>301</v>
      </c>
      <c r="B24" s="2">
        <v>180700000000</v>
      </c>
    </row>
    <row r="25" spans="1:2">
      <c r="A25" s="1">
        <v>302</v>
      </c>
      <c r="B25" s="2">
        <v>321200000000</v>
      </c>
    </row>
    <row r="26" spans="1:2">
      <c r="A26" s="1">
        <v>303</v>
      </c>
      <c r="B26" s="2">
        <v>833100000000</v>
      </c>
    </row>
    <row r="27" spans="1:2">
      <c r="A27" s="1">
        <v>304</v>
      </c>
      <c r="B27" s="2">
        <v>1163000000000</v>
      </c>
    </row>
    <row r="28" spans="1:2">
      <c r="A28" s="1">
        <v>305</v>
      </c>
      <c r="B28" s="2">
        <v>2204000000000</v>
      </c>
    </row>
    <row r="29" spans="1:2">
      <c r="A29" s="1">
        <v>306</v>
      </c>
      <c r="B29" s="2">
        <v>2694000000000</v>
      </c>
    </row>
    <row r="30" spans="1:2">
      <c r="A30" s="1">
        <v>307</v>
      </c>
      <c r="B30" s="2">
        <v>5239000000000</v>
      </c>
    </row>
    <row r="31" spans="1:2">
      <c r="A31" s="1">
        <v>308</v>
      </c>
      <c r="B31" s="2">
        <v>6593000000000</v>
      </c>
    </row>
    <row r="32" spans="1:2">
      <c r="A32" s="1">
        <v>309</v>
      </c>
      <c r="B32" s="2">
        <v>7086000000000</v>
      </c>
    </row>
    <row r="33" spans="1:2">
      <c r="A33" s="1">
        <v>310</v>
      </c>
      <c r="B33" s="2">
        <v>11130000000000</v>
      </c>
    </row>
    <row r="34" spans="1:2">
      <c r="A34" s="1">
        <v>311</v>
      </c>
      <c r="B34" s="2">
        <v>15750000000000</v>
      </c>
    </row>
    <row r="35" spans="1:2">
      <c r="A35" s="1">
        <v>312</v>
      </c>
      <c r="B35" s="2">
        <v>18150000000000</v>
      </c>
    </row>
    <row r="36" spans="1:2">
      <c r="A36" s="1">
        <v>313</v>
      </c>
      <c r="B36" s="2">
        <v>21480000000000</v>
      </c>
    </row>
    <row r="37" spans="1:2">
      <c r="A37" s="1">
        <v>314</v>
      </c>
      <c r="B37" s="2">
        <v>24740000000000</v>
      </c>
    </row>
    <row r="38" spans="1:2">
      <c r="A38" s="1">
        <v>315</v>
      </c>
      <c r="B38" s="2">
        <v>26260000000000</v>
      </c>
    </row>
    <row r="39" spans="1:2">
      <c r="A39" s="1">
        <v>316</v>
      </c>
      <c r="B39" s="2">
        <v>29190000000000</v>
      </c>
    </row>
    <row r="40" spans="1:2">
      <c r="A40" s="1">
        <v>317</v>
      </c>
      <c r="B40" s="2">
        <v>41500000000000</v>
      </c>
    </row>
    <row r="41" spans="1:2">
      <c r="A41" s="1">
        <v>318</v>
      </c>
      <c r="B41" s="2">
        <v>36110000000000</v>
      </c>
    </row>
    <row r="42" spans="1:2">
      <c r="A42" s="1">
        <v>319</v>
      </c>
      <c r="B42" s="2">
        <v>45080000000000</v>
      </c>
    </row>
    <row r="43" spans="1:2">
      <c r="A43" s="1">
        <v>320</v>
      </c>
      <c r="B43" s="2">
        <v>56320000000000</v>
      </c>
    </row>
    <row r="44" spans="1:2">
      <c r="A44" s="1">
        <v>321</v>
      </c>
      <c r="B44" s="2">
        <v>52400000000000</v>
      </c>
    </row>
    <row r="45" spans="1:2">
      <c r="A45" s="1">
        <v>322</v>
      </c>
      <c r="B45" s="2">
        <v>49570000000000</v>
      </c>
    </row>
    <row r="46" spans="1:2">
      <c r="A46" s="1">
        <v>323</v>
      </c>
      <c r="B46" s="2">
        <v>56950000000000</v>
      </c>
    </row>
    <row r="47" spans="1:2">
      <c r="A47" s="1">
        <v>324</v>
      </c>
      <c r="B47" s="2">
        <v>66880000000000</v>
      </c>
    </row>
    <row r="48" spans="1:2">
      <c r="A48" s="1">
        <v>325</v>
      </c>
      <c r="B48" s="2">
        <v>74280000000000</v>
      </c>
    </row>
    <row r="49" spans="1:2">
      <c r="A49" s="1">
        <v>326</v>
      </c>
      <c r="B49" s="2">
        <v>96780000000000</v>
      </c>
    </row>
    <row r="50" spans="1:2">
      <c r="A50" s="1">
        <v>327</v>
      </c>
      <c r="B50" s="2">
        <v>88530000000000</v>
      </c>
    </row>
    <row r="51" spans="1:2">
      <c r="A51" s="1">
        <v>328</v>
      </c>
      <c r="B51" s="2">
        <v>82150000000000</v>
      </c>
    </row>
    <row r="52" spans="1:2">
      <c r="A52" s="1">
        <v>329</v>
      </c>
      <c r="B52" s="2">
        <v>112500000000000</v>
      </c>
    </row>
    <row r="53" spans="1:2">
      <c r="A53" s="1">
        <v>330</v>
      </c>
      <c r="B53" s="2">
        <v>100600000000000</v>
      </c>
    </row>
    <row r="54" spans="1:2">
      <c r="A54" s="1">
        <v>331</v>
      </c>
      <c r="B54" s="2">
        <v>99410000000000</v>
      </c>
    </row>
    <row r="55" spans="1:2">
      <c r="A55" s="1">
        <v>332</v>
      </c>
      <c r="B55" s="2">
        <v>101900000000000</v>
      </c>
    </row>
    <row r="56" spans="1:2">
      <c r="A56" s="1">
        <v>333</v>
      </c>
      <c r="B56" s="2">
        <v>94700000000000</v>
      </c>
    </row>
    <row r="57" spans="1:2">
      <c r="A57" s="1">
        <v>334</v>
      </c>
      <c r="B57" s="2">
        <v>107100000000000</v>
      </c>
    </row>
    <row r="58" spans="1:2">
      <c r="A58" s="1">
        <v>335</v>
      </c>
      <c r="B58" s="2">
        <v>110900000000000</v>
      </c>
    </row>
    <row r="59" spans="1:2">
      <c r="A59" s="1">
        <v>336</v>
      </c>
      <c r="B59" s="2">
        <v>86610000000000</v>
      </c>
    </row>
    <row r="60" spans="1:2">
      <c r="A60" s="1">
        <v>337</v>
      </c>
      <c r="B60" s="2">
        <v>94330000000000</v>
      </c>
    </row>
    <row r="61" spans="1:2">
      <c r="A61" s="1">
        <v>338</v>
      </c>
      <c r="B61" s="2">
        <v>101800000000000</v>
      </c>
    </row>
    <row r="62" spans="1:2">
      <c r="A62" s="1">
        <v>339</v>
      </c>
      <c r="B62" s="2">
        <v>111300000000000</v>
      </c>
    </row>
    <row r="63" spans="1:2">
      <c r="A63" s="1">
        <v>340</v>
      </c>
      <c r="B63" s="2">
        <v>118700000000000</v>
      </c>
    </row>
    <row r="64" spans="1:2">
      <c r="A64" s="1">
        <v>341</v>
      </c>
      <c r="B64" s="2">
        <v>106800000000000</v>
      </c>
    </row>
    <row r="65" spans="1:2">
      <c r="A65" s="1">
        <v>342</v>
      </c>
      <c r="B65" s="2">
        <v>119000000000000</v>
      </c>
    </row>
    <row r="66" spans="1:2">
      <c r="A66" s="1">
        <v>343</v>
      </c>
      <c r="B66" s="2">
        <v>123700000000000</v>
      </c>
    </row>
    <row r="67" spans="1:2">
      <c r="A67" s="1">
        <v>344</v>
      </c>
      <c r="B67" s="2">
        <v>86790000000000</v>
      </c>
    </row>
    <row r="68" spans="1:2">
      <c r="A68" s="1">
        <v>345</v>
      </c>
      <c r="B68" s="2">
        <v>120400000000000</v>
      </c>
    </row>
    <row r="69" spans="1:2">
      <c r="A69" s="1">
        <v>346</v>
      </c>
      <c r="B69" s="2">
        <v>112500000000000</v>
      </c>
    </row>
    <row r="70" spans="1:2">
      <c r="A70" s="1">
        <v>347</v>
      </c>
      <c r="B70" s="2">
        <v>110400000000000</v>
      </c>
    </row>
    <row r="71" spans="1:2">
      <c r="A71" s="1">
        <v>348</v>
      </c>
      <c r="B71" s="2">
        <v>122000000000000</v>
      </c>
    </row>
    <row r="72" spans="1:2">
      <c r="A72" s="1">
        <v>349</v>
      </c>
      <c r="B72" s="2">
        <v>102600000000000</v>
      </c>
    </row>
    <row r="73" spans="1:2">
      <c r="A73" s="1">
        <v>350</v>
      </c>
      <c r="B73" s="2">
        <v>144300000000000</v>
      </c>
    </row>
    <row r="74" spans="1:2">
      <c r="A74" s="1">
        <v>351</v>
      </c>
      <c r="B74" s="2">
        <v>124800000000000</v>
      </c>
    </row>
    <row r="75" spans="1:2">
      <c r="A75" s="1">
        <v>352</v>
      </c>
      <c r="B75" s="2">
        <v>113000000000000</v>
      </c>
    </row>
    <row r="76" spans="1:2">
      <c r="A76" s="1">
        <v>353</v>
      </c>
      <c r="B76" s="2">
        <v>136700000000000</v>
      </c>
    </row>
    <row r="77" spans="1:2">
      <c r="A77" s="1">
        <v>354</v>
      </c>
      <c r="B77" s="2">
        <v>148600000000000</v>
      </c>
    </row>
    <row r="78" spans="1:2">
      <c r="A78" s="1">
        <v>355</v>
      </c>
      <c r="B78" s="2">
        <v>139400000000000</v>
      </c>
    </row>
    <row r="79" spans="1:2">
      <c r="A79" s="1">
        <v>356</v>
      </c>
      <c r="B79" s="2">
        <v>129900000000000</v>
      </c>
    </row>
    <row r="80" spans="1:2">
      <c r="A80" s="1">
        <v>357</v>
      </c>
      <c r="B80" s="2">
        <v>110800000000000</v>
      </c>
    </row>
    <row r="81" spans="1:2">
      <c r="A81" s="1">
        <v>358</v>
      </c>
      <c r="B81" s="2">
        <v>85880000000000</v>
      </c>
    </row>
    <row r="82" spans="1:2">
      <c r="A82" s="1">
        <v>359</v>
      </c>
      <c r="B82" s="2">
        <v>145100000000000</v>
      </c>
    </row>
    <row r="83" spans="1:2">
      <c r="A83" s="1">
        <v>360</v>
      </c>
      <c r="B83" s="2">
        <v>135000000000000</v>
      </c>
    </row>
    <row r="84" spans="1:2">
      <c r="A84" s="1">
        <v>361</v>
      </c>
      <c r="B84" s="2">
        <v>122100000000000</v>
      </c>
    </row>
    <row r="85" spans="1:2">
      <c r="A85" s="1">
        <v>362</v>
      </c>
      <c r="B85" s="2">
        <v>144000000000000</v>
      </c>
    </row>
    <row r="86" spans="1:2">
      <c r="A86" s="1">
        <v>363</v>
      </c>
      <c r="B86" s="2">
        <v>128600000000000</v>
      </c>
    </row>
    <row r="87" spans="1:2">
      <c r="A87" s="1">
        <v>364</v>
      </c>
      <c r="B87" s="2">
        <v>140700000000000</v>
      </c>
    </row>
    <row r="88" spans="1:2">
      <c r="A88" s="1">
        <v>365</v>
      </c>
      <c r="B88" s="2">
        <v>172100000000000</v>
      </c>
    </row>
    <row r="89" spans="1:2">
      <c r="A89" s="1">
        <v>366</v>
      </c>
      <c r="B89" s="2">
        <v>182800000000000</v>
      </c>
    </row>
    <row r="90" spans="1:2">
      <c r="A90" s="1">
        <v>367</v>
      </c>
      <c r="B90" s="2">
        <v>174200000000000</v>
      </c>
    </row>
    <row r="91" spans="1:2">
      <c r="A91" s="1">
        <v>368</v>
      </c>
      <c r="B91" s="2">
        <v>153600000000000</v>
      </c>
    </row>
    <row r="92" spans="1:2">
      <c r="A92" s="1">
        <v>369</v>
      </c>
      <c r="B92" s="2">
        <v>184900000000000</v>
      </c>
    </row>
    <row r="93" spans="1:2">
      <c r="A93" s="1">
        <v>370</v>
      </c>
      <c r="B93" s="2">
        <v>168300000000000</v>
      </c>
    </row>
    <row r="94" spans="1:2">
      <c r="A94" s="1">
        <v>371</v>
      </c>
      <c r="B94" s="2">
        <v>193300000000000</v>
      </c>
    </row>
    <row r="95" spans="1:2">
      <c r="A95" s="1">
        <v>372</v>
      </c>
      <c r="B95" s="2">
        <v>143300000000000</v>
      </c>
    </row>
    <row r="96" spans="1:2">
      <c r="A96" s="1">
        <v>373</v>
      </c>
      <c r="B96" s="2">
        <v>130000000000000</v>
      </c>
    </row>
    <row r="97" spans="1:2">
      <c r="A97" s="1">
        <v>374</v>
      </c>
      <c r="B97" s="2">
        <v>143100000000000</v>
      </c>
    </row>
    <row r="98" spans="1:2">
      <c r="A98" s="1">
        <v>375</v>
      </c>
      <c r="B98" s="2">
        <v>162100000000000</v>
      </c>
    </row>
    <row r="99" spans="1:2">
      <c r="A99" s="1">
        <v>376</v>
      </c>
      <c r="B99" s="2">
        <v>162400000000000</v>
      </c>
    </row>
    <row r="100" spans="1:2">
      <c r="A100" s="1">
        <v>377</v>
      </c>
      <c r="B100" s="2">
        <v>194100000000000</v>
      </c>
    </row>
    <row r="101" spans="1:2">
      <c r="A101" s="1">
        <v>378</v>
      </c>
      <c r="B101" s="2">
        <v>212300000000000</v>
      </c>
    </row>
    <row r="102" spans="1:2">
      <c r="A102" s="1">
        <v>379</v>
      </c>
      <c r="B102" s="2">
        <v>157600000000000</v>
      </c>
    </row>
    <row r="103" spans="1:2">
      <c r="A103" s="1">
        <v>380</v>
      </c>
      <c r="B103" s="2">
        <v>190200000000000</v>
      </c>
    </row>
    <row r="104" spans="1:2">
      <c r="A104" s="1">
        <v>381</v>
      </c>
      <c r="B104" s="2">
        <v>179300000000000</v>
      </c>
    </row>
    <row r="105" spans="1:2">
      <c r="A105" s="1">
        <v>382</v>
      </c>
      <c r="B105" s="2">
        <v>119900000000000</v>
      </c>
    </row>
    <row r="106" spans="1:2">
      <c r="A106" s="1">
        <v>383</v>
      </c>
      <c r="B106" s="2">
        <v>105600000000000</v>
      </c>
    </row>
    <row r="107" spans="1:2">
      <c r="A107" s="1">
        <v>384</v>
      </c>
      <c r="B107" s="2">
        <v>159100000000000</v>
      </c>
    </row>
    <row r="108" spans="1:2">
      <c r="A108" s="1">
        <v>385</v>
      </c>
      <c r="B108" s="2">
        <v>157900000000000</v>
      </c>
    </row>
    <row r="109" spans="1:2">
      <c r="A109" s="1">
        <v>386</v>
      </c>
      <c r="B109" s="2">
        <v>161500000000000</v>
      </c>
    </row>
    <row r="110" spans="1:2">
      <c r="A110" s="1">
        <v>387</v>
      </c>
      <c r="B110" s="2">
        <v>150600000000000</v>
      </c>
    </row>
    <row r="111" spans="1:2">
      <c r="A111" s="1">
        <v>388</v>
      </c>
      <c r="B111" s="2">
        <v>151500000000000</v>
      </c>
    </row>
    <row r="112" spans="1:2">
      <c r="A112" s="1">
        <v>389</v>
      </c>
      <c r="B112" s="2">
        <v>191600000000000</v>
      </c>
    </row>
    <row r="113" spans="1:2">
      <c r="A113" s="1">
        <v>390</v>
      </c>
      <c r="B113" s="2">
        <v>188900000000000</v>
      </c>
    </row>
    <row r="114" spans="1:2">
      <c r="A114" s="1">
        <v>391</v>
      </c>
      <c r="B114" s="2">
        <v>224800000000000</v>
      </c>
    </row>
    <row r="115" spans="1:2">
      <c r="A115" s="1">
        <v>392</v>
      </c>
      <c r="B115" s="2">
        <v>169100000000000</v>
      </c>
    </row>
    <row r="116" spans="1:2">
      <c r="A116" s="1">
        <v>393</v>
      </c>
      <c r="B116" s="2">
        <v>73770000000000</v>
      </c>
    </row>
    <row r="117" spans="1:2">
      <c r="A117" s="1">
        <v>394</v>
      </c>
      <c r="B117" s="2">
        <v>174200000000000</v>
      </c>
    </row>
    <row r="118" spans="1:2">
      <c r="A118" s="1">
        <v>395</v>
      </c>
      <c r="B118" s="2">
        <v>224800000000000</v>
      </c>
    </row>
    <row r="119" spans="1:2">
      <c r="A119" s="1">
        <v>396</v>
      </c>
      <c r="B119" s="2">
        <v>132400000000000</v>
      </c>
    </row>
    <row r="120" spans="1:2">
      <c r="A120" s="1">
        <v>397</v>
      </c>
      <c r="B120" s="2">
        <v>153300000000000</v>
      </c>
    </row>
    <row r="121" spans="1:2">
      <c r="A121" s="1">
        <v>398</v>
      </c>
      <c r="B121" s="2">
        <v>264300000000000</v>
      </c>
    </row>
    <row r="122" spans="1:2">
      <c r="A122" s="1">
        <v>399</v>
      </c>
      <c r="B122" s="2">
        <v>275800000000000</v>
      </c>
    </row>
    <row r="123" spans="1:2">
      <c r="A123" s="1">
        <v>400</v>
      </c>
      <c r="B123" s="2">
        <v>290900000000000</v>
      </c>
    </row>
    <row r="124" spans="1:2">
      <c r="A124" s="1">
        <v>401</v>
      </c>
      <c r="B124" s="2">
        <v>300300000000000</v>
      </c>
    </row>
    <row r="125" spans="1:2">
      <c r="A125" s="1">
        <v>402</v>
      </c>
      <c r="B125" s="2">
        <v>312800000000000</v>
      </c>
    </row>
    <row r="126" spans="1:2">
      <c r="A126" s="1">
        <v>403</v>
      </c>
      <c r="B126" s="2">
        <v>287200000000000</v>
      </c>
    </row>
    <row r="127" spans="1:2">
      <c r="A127" s="1">
        <v>404</v>
      </c>
      <c r="B127" s="2">
        <v>282600000000000</v>
      </c>
    </row>
    <row r="128" spans="1:2">
      <c r="A128" s="1">
        <v>405</v>
      </c>
      <c r="B128" s="2">
        <v>294500000000000</v>
      </c>
    </row>
    <row r="129" spans="1:2">
      <c r="A129" s="1">
        <v>406</v>
      </c>
      <c r="B129" s="2">
        <v>278300000000000</v>
      </c>
    </row>
    <row r="130" spans="1:2">
      <c r="A130" s="1">
        <v>407</v>
      </c>
      <c r="B130" s="2">
        <v>281400000000000</v>
      </c>
    </row>
    <row r="131" spans="1:2">
      <c r="A131" s="1">
        <v>408</v>
      </c>
      <c r="B131" s="2">
        <v>314400000000000</v>
      </c>
    </row>
    <row r="132" spans="1:2">
      <c r="A132" s="1">
        <v>409</v>
      </c>
      <c r="B132" s="2">
        <v>309200000000000</v>
      </c>
    </row>
    <row r="133" spans="1:2">
      <c r="A133" s="1">
        <v>410</v>
      </c>
      <c r="B133" s="2">
        <v>269000000000000</v>
      </c>
    </row>
    <row r="134" spans="1:2">
      <c r="A134" s="1">
        <v>411</v>
      </c>
      <c r="B134" s="2">
        <v>324300000000000</v>
      </c>
    </row>
    <row r="135" spans="1:2">
      <c r="A135" s="1">
        <v>412</v>
      </c>
      <c r="B135" s="2">
        <v>322400000000000</v>
      </c>
    </row>
    <row r="136" spans="1:2">
      <c r="A136" s="1">
        <v>413</v>
      </c>
      <c r="B136" s="2">
        <v>313700000000000</v>
      </c>
    </row>
    <row r="137" spans="1:2">
      <c r="A137" s="1">
        <v>414</v>
      </c>
      <c r="B137" s="2">
        <v>323400000000000</v>
      </c>
    </row>
    <row r="138" spans="1:2">
      <c r="A138" s="1">
        <v>415</v>
      </c>
      <c r="B138" s="2">
        <v>310300000000000</v>
      </c>
    </row>
    <row r="139" spans="1:2">
      <c r="A139" s="1">
        <v>416</v>
      </c>
      <c r="B139" s="2">
        <v>338700000000000</v>
      </c>
    </row>
    <row r="140" spans="1:2">
      <c r="A140" s="1">
        <v>417</v>
      </c>
      <c r="B140" s="2">
        <v>310600000000000</v>
      </c>
    </row>
    <row r="141" spans="1:2">
      <c r="A141" s="1">
        <v>418</v>
      </c>
      <c r="B141" s="2">
        <v>314000000000000</v>
      </c>
    </row>
    <row r="142" spans="1:2">
      <c r="A142" s="1">
        <v>419</v>
      </c>
      <c r="B142" s="2">
        <v>325300000000000</v>
      </c>
    </row>
    <row r="143" spans="1:2">
      <c r="A143" s="1">
        <v>420</v>
      </c>
      <c r="B143" s="2">
        <v>328000000000000</v>
      </c>
    </row>
    <row r="144" spans="1:2">
      <c r="A144" s="1">
        <v>421</v>
      </c>
      <c r="B144" s="2">
        <v>343200000000000</v>
      </c>
    </row>
    <row r="145" spans="1:2">
      <c r="A145" s="1">
        <v>422</v>
      </c>
      <c r="B145" s="2">
        <v>305300000000000</v>
      </c>
    </row>
    <row r="146" spans="1:2">
      <c r="A146" s="1">
        <v>423</v>
      </c>
      <c r="B146" s="2">
        <v>333900000000000</v>
      </c>
    </row>
    <row r="147" spans="1:2">
      <c r="A147" s="1">
        <v>424</v>
      </c>
      <c r="B147" s="2">
        <v>336000000000000</v>
      </c>
    </row>
    <row r="148" spans="1:2">
      <c r="A148" s="1">
        <v>425</v>
      </c>
      <c r="B148" s="2">
        <v>326600000000000</v>
      </c>
    </row>
    <row r="149" spans="1:2">
      <c r="A149" s="1">
        <v>426</v>
      </c>
      <c r="B149" s="2">
        <v>331100000000000</v>
      </c>
    </row>
    <row r="150" spans="1:2">
      <c r="A150" s="1">
        <v>427</v>
      </c>
      <c r="B150" s="2">
        <v>304000000000000</v>
      </c>
    </row>
    <row r="151" spans="1:2">
      <c r="A151" s="1">
        <v>428</v>
      </c>
      <c r="B151" s="2">
        <v>323100000000000</v>
      </c>
    </row>
    <row r="152" spans="1:2">
      <c r="A152" s="1">
        <v>429</v>
      </c>
      <c r="B152" s="2">
        <v>296300000000000</v>
      </c>
    </row>
    <row r="153" spans="1:2">
      <c r="A153" s="1">
        <v>430</v>
      </c>
      <c r="B153" s="2">
        <v>219300000000000</v>
      </c>
    </row>
    <row r="154" spans="1:2">
      <c r="A154" s="1">
        <v>431</v>
      </c>
      <c r="B154" s="2">
        <v>308100000000000</v>
      </c>
    </row>
    <row r="155" spans="1:2">
      <c r="A155" s="1">
        <v>432</v>
      </c>
      <c r="B155" s="2">
        <v>330000000000000</v>
      </c>
    </row>
    <row r="156" spans="1:2">
      <c r="A156" s="1">
        <v>433</v>
      </c>
      <c r="B156" s="2">
        <v>363800000000000</v>
      </c>
    </row>
    <row r="157" spans="1:2">
      <c r="A157" s="1">
        <v>434</v>
      </c>
      <c r="B157" s="2">
        <v>315300000000000</v>
      </c>
    </row>
    <row r="158" spans="1:2">
      <c r="A158" s="1">
        <v>435</v>
      </c>
      <c r="B158" s="2">
        <v>359800000000000</v>
      </c>
    </row>
    <row r="159" spans="1:2">
      <c r="A159" s="1">
        <v>436</v>
      </c>
      <c r="B159" s="2">
        <v>388000000000000</v>
      </c>
    </row>
    <row r="160" spans="1:2">
      <c r="A160" s="1">
        <v>437</v>
      </c>
      <c r="B160" s="2">
        <v>366900000000000</v>
      </c>
    </row>
    <row r="161" spans="1:2">
      <c r="A161" s="1">
        <v>438</v>
      </c>
      <c r="B161" s="2">
        <v>328100000000000</v>
      </c>
    </row>
    <row r="162" spans="1:2">
      <c r="A162" s="1">
        <v>439</v>
      </c>
      <c r="B162" s="2">
        <v>373500000000000</v>
      </c>
    </row>
    <row r="163" spans="1:2">
      <c r="A163" s="1">
        <v>440</v>
      </c>
      <c r="B163" s="2">
        <v>353500000000000</v>
      </c>
    </row>
    <row r="164" spans="1:2">
      <c r="A164" s="1">
        <v>441</v>
      </c>
      <c r="B164" s="2">
        <v>396400000000000</v>
      </c>
    </row>
    <row r="165" spans="1:2">
      <c r="A165" s="1">
        <v>442</v>
      </c>
      <c r="B165" s="2">
        <v>413700000000000</v>
      </c>
    </row>
    <row r="166" spans="1:2">
      <c r="A166" s="1">
        <v>443</v>
      </c>
      <c r="B166" s="2">
        <v>398700000000000</v>
      </c>
    </row>
    <row r="167" spans="1:2">
      <c r="A167" s="1">
        <v>444</v>
      </c>
      <c r="B167" s="2">
        <v>412500000000000</v>
      </c>
    </row>
    <row r="168" spans="1:2">
      <c r="A168" s="1">
        <v>445</v>
      </c>
      <c r="B168" s="2">
        <v>391400000000000</v>
      </c>
    </row>
    <row r="169" spans="1:2">
      <c r="A169" s="1">
        <v>446</v>
      </c>
      <c r="B169" s="2">
        <v>390600000000000</v>
      </c>
    </row>
    <row r="170" spans="1:2">
      <c r="A170" s="1">
        <v>447</v>
      </c>
      <c r="B170" s="2">
        <v>427300000000000</v>
      </c>
    </row>
    <row r="171" spans="1:2">
      <c r="A171" s="1">
        <v>448</v>
      </c>
      <c r="B171" s="2">
        <v>415100000000000</v>
      </c>
    </row>
    <row r="172" spans="1:2">
      <c r="A172" s="1">
        <v>449</v>
      </c>
      <c r="B172" s="2">
        <v>414400000000000</v>
      </c>
    </row>
    <row r="173" spans="1:2">
      <c r="A173" s="1">
        <v>450</v>
      </c>
      <c r="B173" s="2">
        <v>445900000000000</v>
      </c>
    </row>
    <row r="174" spans="1:2">
      <c r="A174" s="1">
        <v>451</v>
      </c>
      <c r="B174" s="2">
        <v>440500000000000</v>
      </c>
    </row>
    <row r="175" spans="1:2">
      <c r="A175" s="1">
        <v>452</v>
      </c>
      <c r="B175" s="2">
        <v>423300000000000</v>
      </c>
    </row>
    <row r="176" spans="1:2">
      <c r="A176" s="1">
        <v>453</v>
      </c>
      <c r="B176" s="2">
        <v>409400000000000</v>
      </c>
    </row>
    <row r="177" spans="1:2">
      <c r="A177" s="1">
        <v>454</v>
      </c>
      <c r="B177" s="2">
        <v>436500000000000</v>
      </c>
    </row>
    <row r="178" spans="1:2">
      <c r="A178" s="1">
        <v>455</v>
      </c>
      <c r="B178" s="2">
        <v>421300000000000</v>
      </c>
    </row>
    <row r="179" spans="1:2">
      <c r="A179" s="1">
        <v>456</v>
      </c>
      <c r="B179" s="2">
        <v>451200000000000</v>
      </c>
    </row>
    <row r="180" spans="1:2">
      <c r="A180" s="1">
        <v>457</v>
      </c>
      <c r="B180" s="2">
        <v>456500000000000</v>
      </c>
    </row>
    <row r="181" spans="1:2">
      <c r="A181" s="1">
        <v>458</v>
      </c>
      <c r="B181" s="2">
        <v>428600000000000</v>
      </c>
    </row>
    <row r="182" spans="1:2">
      <c r="A182" s="1">
        <v>459</v>
      </c>
      <c r="B182" s="2">
        <v>439500000000000</v>
      </c>
    </row>
    <row r="183" spans="1:2">
      <c r="A183" s="1">
        <v>460</v>
      </c>
      <c r="B183" s="2">
        <v>446300000000000</v>
      </c>
    </row>
    <row r="184" spans="1:2">
      <c r="A184" s="1">
        <v>461</v>
      </c>
      <c r="B184" s="2">
        <v>459800000000000</v>
      </c>
    </row>
    <row r="185" spans="1:2">
      <c r="A185" s="1">
        <v>462</v>
      </c>
      <c r="B185" s="2">
        <v>459900000000000</v>
      </c>
    </row>
    <row r="186" spans="1:2">
      <c r="A186" s="1">
        <v>463</v>
      </c>
      <c r="B186" s="2">
        <v>452900000000000</v>
      </c>
    </row>
    <row r="187" spans="1:2">
      <c r="A187" s="1">
        <v>464</v>
      </c>
      <c r="B187" s="2">
        <v>439900000000000</v>
      </c>
    </row>
    <row r="188" spans="1:2">
      <c r="A188" s="1">
        <v>465</v>
      </c>
      <c r="B188" s="2">
        <v>449400000000000</v>
      </c>
    </row>
    <row r="189" spans="1:2">
      <c r="A189" s="1">
        <v>466</v>
      </c>
      <c r="B189" s="2">
        <v>438300000000000</v>
      </c>
    </row>
    <row r="190" spans="1:2">
      <c r="A190" s="1">
        <v>467</v>
      </c>
      <c r="B190" s="2">
        <v>455100000000000</v>
      </c>
    </row>
    <row r="191" spans="1:2">
      <c r="A191" s="1">
        <v>468</v>
      </c>
      <c r="B191" s="2">
        <v>447600000000000</v>
      </c>
    </row>
    <row r="192" spans="1:2">
      <c r="A192" s="1">
        <v>469</v>
      </c>
      <c r="B192" s="2">
        <v>455500000000000</v>
      </c>
    </row>
    <row r="193" spans="1:2">
      <c r="A193" s="1">
        <v>470</v>
      </c>
      <c r="B193" s="2">
        <v>429400000000000</v>
      </c>
    </row>
    <row r="194" spans="1:2">
      <c r="A194" s="1">
        <v>471</v>
      </c>
      <c r="B194" s="2">
        <v>450000000000000</v>
      </c>
    </row>
    <row r="195" spans="1:2">
      <c r="A195" s="1">
        <v>472</v>
      </c>
      <c r="B195" s="2">
        <v>472400000000000</v>
      </c>
    </row>
    <row r="196" spans="1:2">
      <c r="A196" s="1">
        <v>473</v>
      </c>
      <c r="B196" s="2">
        <v>448700000000000</v>
      </c>
    </row>
    <row r="197" spans="1:2">
      <c r="A197" s="1">
        <v>474</v>
      </c>
      <c r="B197" s="2">
        <v>472000000000000</v>
      </c>
    </row>
    <row r="198" spans="1:2">
      <c r="A198" s="1">
        <v>475</v>
      </c>
      <c r="B198" s="2">
        <v>465200000000000</v>
      </c>
    </row>
    <row r="199" spans="1:2">
      <c r="A199" s="1">
        <v>476</v>
      </c>
      <c r="B199" s="2">
        <v>453500000000000</v>
      </c>
    </row>
    <row r="200" spans="1:2">
      <c r="A200" s="1">
        <v>477</v>
      </c>
      <c r="B200" s="2">
        <v>484900000000000</v>
      </c>
    </row>
    <row r="201" spans="1:2">
      <c r="A201" s="1">
        <v>478</v>
      </c>
      <c r="B201" s="2">
        <v>473200000000000</v>
      </c>
    </row>
    <row r="202" spans="1:2">
      <c r="A202" s="1">
        <v>479</v>
      </c>
      <c r="B202" s="2">
        <v>479200000000000</v>
      </c>
    </row>
    <row r="203" spans="1:2">
      <c r="A203" s="1">
        <v>480</v>
      </c>
      <c r="B203" s="2">
        <v>471400000000000</v>
      </c>
    </row>
    <row r="204" spans="1:2">
      <c r="A204" s="1">
        <v>481</v>
      </c>
      <c r="B204" s="2">
        <v>483200000000000</v>
      </c>
    </row>
    <row r="205" spans="1:2">
      <c r="A205" s="1">
        <v>482</v>
      </c>
      <c r="B205" s="2">
        <v>481600000000000</v>
      </c>
    </row>
    <row r="206" spans="1:2">
      <c r="A206" s="1">
        <v>483</v>
      </c>
      <c r="B206" s="2">
        <v>472200000000000</v>
      </c>
    </row>
    <row r="207" spans="1:2">
      <c r="A207" s="1">
        <v>484</v>
      </c>
      <c r="B207" s="2">
        <v>464800000000000</v>
      </c>
    </row>
    <row r="208" spans="1:2">
      <c r="A208" s="1">
        <v>485</v>
      </c>
      <c r="B208" s="2">
        <v>445200000000000</v>
      </c>
    </row>
    <row r="209" spans="1:2">
      <c r="A209" s="1">
        <v>486</v>
      </c>
      <c r="B209" s="2">
        <v>370600000000000</v>
      </c>
    </row>
    <row r="210" spans="1:2">
      <c r="A210" s="1">
        <v>487</v>
      </c>
      <c r="B210" s="2">
        <v>432300000000000</v>
      </c>
    </row>
    <row r="211" spans="1:2">
      <c r="A211" s="1">
        <v>488</v>
      </c>
      <c r="B211" s="2">
        <v>467400000000000</v>
      </c>
    </row>
    <row r="212" spans="1:2">
      <c r="A212" s="1">
        <v>489</v>
      </c>
      <c r="B212" s="2">
        <v>466200000000000</v>
      </c>
    </row>
    <row r="213" spans="1:2">
      <c r="A213" s="1">
        <v>490</v>
      </c>
      <c r="B213" s="2">
        <v>486600000000000</v>
      </c>
    </row>
    <row r="214" spans="1:2">
      <c r="A214" s="1">
        <v>491</v>
      </c>
      <c r="B214" s="2">
        <v>470600000000000</v>
      </c>
    </row>
    <row r="215" spans="1:2">
      <c r="A215" s="1">
        <v>492</v>
      </c>
      <c r="B215" s="2">
        <v>439800000000000</v>
      </c>
    </row>
    <row r="216" spans="1:2">
      <c r="A216" s="1">
        <v>493</v>
      </c>
      <c r="B216" s="2">
        <v>474900000000000</v>
      </c>
    </row>
    <row r="217" spans="1:2">
      <c r="A217" s="1">
        <v>494</v>
      </c>
      <c r="B217" s="2">
        <v>482800000000000</v>
      </c>
    </row>
    <row r="218" spans="1:2">
      <c r="A218" s="1">
        <v>495</v>
      </c>
      <c r="B218" s="2">
        <v>467500000000000</v>
      </c>
    </row>
    <row r="219" spans="1:2">
      <c r="A219" s="1">
        <v>496</v>
      </c>
      <c r="B219" s="2">
        <v>493600000000000</v>
      </c>
    </row>
    <row r="220" spans="1:2">
      <c r="A220" s="1">
        <v>497</v>
      </c>
      <c r="B220" s="2">
        <v>489200000000000</v>
      </c>
    </row>
    <row r="221" spans="1:2">
      <c r="A221" s="1">
        <v>498</v>
      </c>
      <c r="B221" s="2">
        <v>453200000000000</v>
      </c>
    </row>
    <row r="222" spans="1:2">
      <c r="A222" s="1">
        <v>499</v>
      </c>
      <c r="B222" s="2">
        <v>479900000000000</v>
      </c>
    </row>
    <row r="223" spans="1:2">
      <c r="A223" s="1">
        <v>500</v>
      </c>
      <c r="B223" s="2">
        <v>446600000000000</v>
      </c>
    </row>
    <row r="224" spans="1:2">
      <c r="A224" s="1">
        <v>501</v>
      </c>
      <c r="B224" s="2">
        <v>442800000000000</v>
      </c>
    </row>
    <row r="225" spans="1:2">
      <c r="A225" s="1">
        <v>502</v>
      </c>
      <c r="B225" s="2">
        <v>457600000000000</v>
      </c>
    </row>
    <row r="226" spans="1:2">
      <c r="A226" s="1">
        <v>503</v>
      </c>
      <c r="B226" s="2">
        <v>477100000000000</v>
      </c>
    </row>
    <row r="227" spans="1:2">
      <c r="A227" s="1">
        <v>504</v>
      </c>
      <c r="B227" s="2">
        <v>454700000000000</v>
      </c>
    </row>
    <row r="228" spans="1:2">
      <c r="A228" s="1">
        <v>505</v>
      </c>
      <c r="B228" s="2">
        <v>472400000000000</v>
      </c>
    </row>
    <row r="229" spans="1:2">
      <c r="A229" s="1">
        <v>506</v>
      </c>
      <c r="B229" s="2">
        <v>482300000000000</v>
      </c>
    </row>
    <row r="230" spans="1:2">
      <c r="A230" s="1">
        <v>507</v>
      </c>
      <c r="B230" s="2">
        <v>474200000000000</v>
      </c>
    </row>
    <row r="231" spans="1:2">
      <c r="A231" s="1">
        <v>508</v>
      </c>
      <c r="B231" s="2">
        <v>452300000000000</v>
      </c>
    </row>
    <row r="232" spans="1:2">
      <c r="A232" s="1">
        <v>509</v>
      </c>
      <c r="B232" s="2">
        <v>480900000000000</v>
      </c>
    </row>
    <row r="233" spans="1:2">
      <c r="A233" s="1">
        <v>510</v>
      </c>
      <c r="B233" s="2">
        <v>461700000000000</v>
      </c>
    </row>
    <row r="234" spans="1:2">
      <c r="A234" s="1">
        <v>511</v>
      </c>
      <c r="B234" s="2">
        <v>482300000000000</v>
      </c>
    </row>
    <row r="235" spans="1:2">
      <c r="A235" s="1">
        <v>512</v>
      </c>
      <c r="B235" s="2">
        <v>466100000000000</v>
      </c>
    </row>
    <row r="236" spans="1:2">
      <c r="A236" s="1">
        <v>513</v>
      </c>
      <c r="B236" s="2">
        <v>464700000000000</v>
      </c>
    </row>
    <row r="237" spans="1:2">
      <c r="A237" s="1">
        <v>514</v>
      </c>
      <c r="B237" s="2">
        <v>444200000000000</v>
      </c>
    </row>
    <row r="238" spans="1:2">
      <c r="A238" s="1">
        <v>515</v>
      </c>
      <c r="B238" s="2">
        <v>471900000000000</v>
      </c>
    </row>
    <row r="239" spans="1:2">
      <c r="A239" s="1">
        <v>516</v>
      </c>
      <c r="B239" s="2">
        <v>427000000000000</v>
      </c>
    </row>
    <row r="240" spans="1:2">
      <c r="A240" s="1">
        <v>517</v>
      </c>
      <c r="B240" s="2">
        <v>412900000000000</v>
      </c>
    </row>
    <row r="241" spans="1:2">
      <c r="A241" s="1">
        <v>518</v>
      </c>
      <c r="B241" s="2">
        <v>418000000000000</v>
      </c>
    </row>
    <row r="242" spans="1:2">
      <c r="A242" s="1">
        <v>519</v>
      </c>
      <c r="B242" s="2">
        <v>451600000000000</v>
      </c>
    </row>
    <row r="243" spans="1:2">
      <c r="A243" s="1">
        <v>520</v>
      </c>
      <c r="B243" s="2">
        <v>462600000000000</v>
      </c>
    </row>
    <row r="244" spans="1:2">
      <c r="A244" s="1">
        <v>521</v>
      </c>
      <c r="B244" s="2">
        <v>471200000000000</v>
      </c>
    </row>
    <row r="245" spans="1:2">
      <c r="A245" s="1">
        <v>522</v>
      </c>
      <c r="B245" s="2">
        <v>463900000000000</v>
      </c>
    </row>
    <row r="246" spans="1:2">
      <c r="A246" s="1">
        <v>523</v>
      </c>
      <c r="B246" s="2">
        <v>473100000000000</v>
      </c>
    </row>
    <row r="247" spans="1:2">
      <c r="A247" s="1">
        <v>524</v>
      </c>
      <c r="B247" s="2">
        <v>492800000000000</v>
      </c>
    </row>
    <row r="248" spans="1:2">
      <c r="A248" s="1">
        <v>525</v>
      </c>
      <c r="B248" s="2">
        <v>483600000000000</v>
      </c>
    </row>
    <row r="249" spans="1:2">
      <c r="A249" s="1">
        <v>526</v>
      </c>
      <c r="B249" s="2">
        <v>445000000000000</v>
      </c>
    </row>
    <row r="250" spans="1:2">
      <c r="A250" s="1">
        <v>527</v>
      </c>
      <c r="B250" s="2">
        <v>440100000000000</v>
      </c>
    </row>
    <row r="251" spans="1:2">
      <c r="A251" s="1">
        <v>528</v>
      </c>
      <c r="B251" s="2">
        <v>479700000000000</v>
      </c>
    </row>
    <row r="252" spans="1:2">
      <c r="A252" s="1">
        <v>529</v>
      </c>
      <c r="B252" s="2">
        <v>488400000000000</v>
      </c>
    </row>
    <row r="253" spans="1:2">
      <c r="A253" s="1">
        <v>530</v>
      </c>
      <c r="B253" s="2">
        <v>491300000000000</v>
      </c>
    </row>
    <row r="254" spans="1:2">
      <c r="A254" s="1">
        <v>531</v>
      </c>
      <c r="B254" s="2">
        <v>500300000000000</v>
      </c>
    </row>
    <row r="255" spans="1:2">
      <c r="A255" s="1">
        <v>532</v>
      </c>
      <c r="B255" s="2">
        <v>461100000000000</v>
      </c>
    </row>
    <row r="256" spans="1:2">
      <c r="A256" s="1">
        <v>533</v>
      </c>
      <c r="B256" s="2">
        <v>484600000000000</v>
      </c>
    </row>
    <row r="257" spans="1:2">
      <c r="A257" s="1">
        <v>534</v>
      </c>
      <c r="B257" s="2">
        <v>476000000000000</v>
      </c>
    </row>
    <row r="258" spans="1:2">
      <c r="A258" s="1">
        <v>535</v>
      </c>
      <c r="B258" s="2">
        <v>499800000000000</v>
      </c>
    </row>
    <row r="259" spans="1:2">
      <c r="A259" s="1">
        <v>536</v>
      </c>
      <c r="B259" s="2">
        <v>487200000000000</v>
      </c>
    </row>
    <row r="260" spans="1:2">
      <c r="A260" s="1">
        <v>537</v>
      </c>
      <c r="B260" s="2">
        <v>477500000000000</v>
      </c>
    </row>
    <row r="261" spans="1:2">
      <c r="A261" s="1">
        <v>538</v>
      </c>
      <c r="B261" s="2">
        <v>493100000000000</v>
      </c>
    </row>
    <row r="262" spans="1:2">
      <c r="A262" s="1">
        <v>539</v>
      </c>
      <c r="B262" s="2">
        <v>471300000000000</v>
      </c>
    </row>
    <row r="263" spans="1:2">
      <c r="A263" s="1">
        <v>540</v>
      </c>
      <c r="B263" s="2">
        <v>467700000000000</v>
      </c>
    </row>
    <row r="264" spans="1:2">
      <c r="A264" s="1">
        <v>541</v>
      </c>
      <c r="B264" s="2">
        <v>481900000000000</v>
      </c>
    </row>
    <row r="265" spans="1:2">
      <c r="A265" s="1">
        <v>542</v>
      </c>
      <c r="B265" s="2">
        <v>491500000000000</v>
      </c>
    </row>
    <row r="266" spans="1:2">
      <c r="A266" s="1">
        <v>543</v>
      </c>
      <c r="B266" s="2">
        <v>475800000000000</v>
      </c>
    </row>
    <row r="267" spans="1:2">
      <c r="A267" s="1">
        <v>544</v>
      </c>
      <c r="B267" s="2">
        <v>493600000000000</v>
      </c>
    </row>
    <row r="268" spans="1:2">
      <c r="A268" s="1">
        <v>545</v>
      </c>
      <c r="B268" s="2">
        <v>500400000000000</v>
      </c>
    </row>
    <row r="269" spans="1:2">
      <c r="A269" s="1">
        <v>546</v>
      </c>
      <c r="B269" s="2">
        <v>497600000000000</v>
      </c>
    </row>
    <row r="270" spans="1:2">
      <c r="A270" s="1">
        <v>547</v>
      </c>
      <c r="B270" s="2">
        <v>487200000000000</v>
      </c>
    </row>
    <row r="271" spans="1:2">
      <c r="A271" s="1">
        <v>548</v>
      </c>
      <c r="B271" s="2">
        <v>497000000000000</v>
      </c>
    </row>
    <row r="272" spans="1:2">
      <c r="A272" s="1">
        <v>549</v>
      </c>
      <c r="B272" s="2">
        <v>504000000000000</v>
      </c>
    </row>
    <row r="273" spans="1:2">
      <c r="A273" s="1">
        <v>550</v>
      </c>
      <c r="B273" s="2">
        <v>501400000000000</v>
      </c>
    </row>
    <row r="274" spans="1:2">
      <c r="A274" s="1">
        <v>551</v>
      </c>
      <c r="B274" s="2">
        <v>499200000000000</v>
      </c>
    </row>
    <row r="275" spans="1:2">
      <c r="A275" s="1">
        <v>552</v>
      </c>
      <c r="B275" s="2">
        <v>501200000000000</v>
      </c>
    </row>
    <row r="276" spans="1:2">
      <c r="A276" s="1">
        <v>553</v>
      </c>
      <c r="B276" s="2">
        <v>499000000000000</v>
      </c>
    </row>
    <row r="277" spans="1:2">
      <c r="A277" s="1">
        <v>554</v>
      </c>
      <c r="B277" s="2">
        <v>506400000000000</v>
      </c>
    </row>
    <row r="278" spans="1:2">
      <c r="A278" s="1">
        <v>555</v>
      </c>
      <c r="B278" s="2">
        <v>508500000000000</v>
      </c>
    </row>
    <row r="279" spans="1:2">
      <c r="A279" s="1">
        <v>556</v>
      </c>
      <c r="B279" s="2">
        <v>496700000000000</v>
      </c>
    </row>
    <row r="280" spans="1:2">
      <c r="A280" s="1">
        <v>557</v>
      </c>
      <c r="B280" s="2">
        <v>488400000000000</v>
      </c>
    </row>
    <row r="281" spans="1:2">
      <c r="A281" s="1">
        <v>558</v>
      </c>
      <c r="B281" s="2">
        <v>484400000000000</v>
      </c>
    </row>
    <row r="282" spans="1:2">
      <c r="A282" s="1">
        <v>559</v>
      </c>
      <c r="B282" s="2">
        <v>477100000000000</v>
      </c>
    </row>
    <row r="283" spans="1:2">
      <c r="A283" s="1">
        <v>560</v>
      </c>
      <c r="B283" s="2">
        <v>486900000000000</v>
      </c>
    </row>
    <row r="284" spans="1:2">
      <c r="A284" s="1">
        <v>561</v>
      </c>
      <c r="B284" s="2">
        <v>489200000000000</v>
      </c>
    </row>
    <row r="285" spans="1:2">
      <c r="A285" s="1">
        <v>562</v>
      </c>
      <c r="B285" s="2">
        <v>488500000000000</v>
      </c>
    </row>
    <row r="286" spans="1:2">
      <c r="A286" s="1">
        <v>563</v>
      </c>
      <c r="B286" s="2">
        <v>495800000000000</v>
      </c>
    </row>
    <row r="287" spans="1:2">
      <c r="A287" s="1">
        <v>564</v>
      </c>
      <c r="B287" s="2">
        <v>496300000000000</v>
      </c>
    </row>
    <row r="288" spans="1:2">
      <c r="A288" s="1">
        <v>565</v>
      </c>
      <c r="B288" s="2">
        <v>488100000000000</v>
      </c>
    </row>
    <row r="289" spans="1:2">
      <c r="A289" s="1">
        <v>566</v>
      </c>
      <c r="B289" s="2">
        <v>479400000000000</v>
      </c>
    </row>
    <row r="290" spans="1:2">
      <c r="A290" s="1">
        <v>567</v>
      </c>
      <c r="B290" s="2">
        <v>503700000000000</v>
      </c>
    </row>
    <row r="291" spans="1:2">
      <c r="A291" s="1">
        <v>568</v>
      </c>
      <c r="B291" s="2">
        <v>483000000000000</v>
      </c>
    </row>
    <row r="292" spans="1:2">
      <c r="A292" s="1">
        <v>569</v>
      </c>
      <c r="B292" s="2">
        <v>498400000000000</v>
      </c>
    </row>
    <row r="293" spans="1:2">
      <c r="A293" s="1">
        <v>570</v>
      </c>
      <c r="B293" s="2">
        <v>484600000000000</v>
      </c>
    </row>
    <row r="294" spans="1:2">
      <c r="A294" s="1">
        <v>571</v>
      </c>
      <c r="B294" s="2">
        <v>477100000000000</v>
      </c>
    </row>
    <row r="295" spans="1:2">
      <c r="A295" s="1">
        <v>572</v>
      </c>
      <c r="B295" s="2">
        <v>508300000000000</v>
      </c>
    </row>
    <row r="296" spans="1:2">
      <c r="A296" s="1">
        <v>573</v>
      </c>
      <c r="B296" s="2">
        <v>505900000000000</v>
      </c>
    </row>
    <row r="297" spans="1:2">
      <c r="A297" s="1">
        <v>574</v>
      </c>
      <c r="B297" s="2">
        <v>503800000000000</v>
      </c>
    </row>
    <row r="298" spans="1:2">
      <c r="A298" s="1">
        <v>575</v>
      </c>
      <c r="B298" s="2">
        <v>495000000000000</v>
      </c>
    </row>
    <row r="299" spans="1:2">
      <c r="A299" s="1">
        <v>576</v>
      </c>
      <c r="B299" s="2">
        <v>499600000000000</v>
      </c>
    </row>
    <row r="300" spans="1:2">
      <c r="A300" s="1">
        <v>577</v>
      </c>
      <c r="B300" s="2">
        <v>505000000000000</v>
      </c>
    </row>
    <row r="301" spans="1:2">
      <c r="A301" s="1">
        <v>578</v>
      </c>
      <c r="B301" s="2">
        <v>484900000000000</v>
      </c>
    </row>
    <row r="302" spans="1:2">
      <c r="A302" s="1">
        <v>579</v>
      </c>
      <c r="B302" s="2">
        <v>498700000000000</v>
      </c>
    </row>
    <row r="303" spans="1:2">
      <c r="A303" s="1">
        <v>580</v>
      </c>
      <c r="B303" s="2">
        <v>504400000000000</v>
      </c>
    </row>
    <row r="304" spans="1:2">
      <c r="A304" s="1">
        <v>581</v>
      </c>
      <c r="B304" s="2">
        <v>502900000000000</v>
      </c>
    </row>
    <row r="305" spans="1:2">
      <c r="A305" s="1">
        <v>582</v>
      </c>
      <c r="B305" s="2">
        <v>512800000000000</v>
      </c>
    </row>
    <row r="306" spans="1:2">
      <c r="A306" s="1">
        <v>583</v>
      </c>
      <c r="B306" s="2">
        <v>510500000000000</v>
      </c>
    </row>
    <row r="307" spans="1:2">
      <c r="A307" s="1">
        <v>584</v>
      </c>
      <c r="B307" s="2">
        <v>511400000000000</v>
      </c>
    </row>
    <row r="308" spans="1:2">
      <c r="A308" s="1">
        <v>585</v>
      </c>
      <c r="B308" s="2">
        <v>495900000000000</v>
      </c>
    </row>
    <row r="309" spans="1:2">
      <c r="A309" s="1">
        <v>586</v>
      </c>
      <c r="B309" s="2">
        <v>501600000000000</v>
      </c>
    </row>
    <row r="310" spans="1:2">
      <c r="A310" s="1">
        <v>587</v>
      </c>
      <c r="B310" s="2">
        <v>513200000000000</v>
      </c>
    </row>
    <row r="311" spans="1:2">
      <c r="A311" s="1">
        <v>588</v>
      </c>
      <c r="B311" s="2">
        <v>508100000000000</v>
      </c>
    </row>
    <row r="312" spans="1:2">
      <c r="A312" s="1">
        <v>589</v>
      </c>
      <c r="B312" s="2">
        <v>435300000000000</v>
      </c>
    </row>
    <row r="313" spans="1:2">
      <c r="A313" s="1">
        <v>590</v>
      </c>
      <c r="B313" s="2">
        <v>506400000000000</v>
      </c>
    </row>
    <row r="314" spans="1:2">
      <c r="A314" s="1">
        <v>591</v>
      </c>
      <c r="B314" s="2">
        <v>503900000000000</v>
      </c>
    </row>
    <row r="315" spans="1:2">
      <c r="A315" s="1">
        <v>592</v>
      </c>
      <c r="B315" s="2">
        <v>511600000000000</v>
      </c>
    </row>
    <row r="316" spans="1:2">
      <c r="A316" s="1">
        <v>593</v>
      </c>
      <c r="B316" s="2">
        <v>501800000000000</v>
      </c>
    </row>
    <row r="317" spans="1:2">
      <c r="A317" s="1">
        <v>594</v>
      </c>
      <c r="B317" s="2">
        <v>509800000000000</v>
      </c>
    </row>
    <row r="318" spans="1:2">
      <c r="A318" s="1">
        <v>595</v>
      </c>
      <c r="B318" s="2">
        <v>497200000000000</v>
      </c>
    </row>
    <row r="319" spans="1:2">
      <c r="A319" s="1">
        <v>596</v>
      </c>
      <c r="B319" s="2">
        <v>508300000000000</v>
      </c>
    </row>
    <row r="320" spans="1:2">
      <c r="A320" s="1">
        <v>597</v>
      </c>
      <c r="B320" s="2">
        <v>504100000000000</v>
      </c>
    </row>
    <row r="321" spans="1:2">
      <c r="A321" s="1">
        <v>598</v>
      </c>
      <c r="B321" s="2">
        <v>495300000000000</v>
      </c>
    </row>
    <row r="322" spans="1:2">
      <c r="A322" s="1">
        <v>599</v>
      </c>
      <c r="B322" s="2">
        <v>501200000000000</v>
      </c>
    </row>
    <row r="323" spans="1:2">
      <c r="A323" s="1">
        <v>600</v>
      </c>
      <c r="B323" s="2">
        <v>496200000000000</v>
      </c>
    </row>
    <row r="324" spans="1:2">
      <c r="A324" s="1">
        <v>601</v>
      </c>
      <c r="B324" s="2">
        <v>492500000000000</v>
      </c>
    </row>
    <row r="325" spans="1:2">
      <c r="A325" s="1">
        <v>602</v>
      </c>
      <c r="B325" s="2">
        <v>486600000000000</v>
      </c>
    </row>
    <row r="326" spans="1:2">
      <c r="A326" s="1">
        <v>603</v>
      </c>
      <c r="B326" s="2">
        <v>507500000000000</v>
      </c>
    </row>
    <row r="327" spans="1:2">
      <c r="A327" s="1">
        <v>604</v>
      </c>
      <c r="B327" s="2">
        <v>505700000000000</v>
      </c>
    </row>
    <row r="328" spans="1:2">
      <c r="A328" s="1">
        <v>605</v>
      </c>
      <c r="B328" s="2">
        <v>504200000000000</v>
      </c>
    </row>
    <row r="329" spans="1:2">
      <c r="A329" s="1">
        <v>606</v>
      </c>
      <c r="B329" s="2">
        <v>505700000000000</v>
      </c>
    </row>
    <row r="330" spans="1:2">
      <c r="A330" s="1">
        <v>607</v>
      </c>
      <c r="B330" s="2">
        <v>514700000000000</v>
      </c>
    </row>
    <row r="331" spans="1:2">
      <c r="A331" s="1">
        <v>608</v>
      </c>
      <c r="B331" s="2">
        <v>502600000000000</v>
      </c>
    </row>
    <row r="332" spans="1:2">
      <c r="A332" s="1">
        <v>609</v>
      </c>
      <c r="B332" s="2">
        <v>508400000000000</v>
      </c>
    </row>
    <row r="333" spans="1:2">
      <c r="A333" s="1">
        <v>610</v>
      </c>
      <c r="B333" s="2">
        <v>499600000000000</v>
      </c>
    </row>
    <row r="334" spans="1:2">
      <c r="A334" s="1">
        <v>611</v>
      </c>
      <c r="B334" s="2">
        <v>514900000000000</v>
      </c>
    </row>
    <row r="335" spans="1:2">
      <c r="A335" s="1">
        <v>612</v>
      </c>
      <c r="B335" s="2">
        <v>503500000000000</v>
      </c>
    </row>
    <row r="336" spans="1:2">
      <c r="A336" s="1">
        <v>613</v>
      </c>
      <c r="B336" s="2">
        <v>497400000000000</v>
      </c>
    </row>
    <row r="337" spans="1:2">
      <c r="A337" s="1">
        <v>614</v>
      </c>
      <c r="B337" s="2">
        <v>509100000000000</v>
      </c>
    </row>
    <row r="338" spans="1:2">
      <c r="A338" s="1">
        <v>615</v>
      </c>
      <c r="B338" s="2">
        <v>508200000000000</v>
      </c>
    </row>
    <row r="339" spans="1:2">
      <c r="A339" s="1">
        <v>616</v>
      </c>
      <c r="B339" s="2">
        <v>490600000000000</v>
      </c>
    </row>
    <row r="340" spans="1:2">
      <c r="A340" s="1">
        <v>617</v>
      </c>
      <c r="B340" s="2">
        <v>499000000000000</v>
      </c>
    </row>
    <row r="341" spans="1:2">
      <c r="A341" s="1">
        <v>618</v>
      </c>
      <c r="B341" s="2">
        <v>516900000000000</v>
      </c>
    </row>
    <row r="342" spans="1:2">
      <c r="A342" s="1">
        <v>619</v>
      </c>
      <c r="B342" s="2">
        <v>513200000000000</v>
      </c>
    </row>
    <row r="343" spans="1:2">
      <c r="A343" s="1">
        <v>620</v>
      </c>
      <c r="B343" s="2">
        <v>521800000000000</v>
      </c>
    </row>
    <row r="344" spans="1:2">
      <c r="A344" s="1">
        <v>621</v>
      </c>
      <c r="B344" s="2">
        <v>515600000000000</v>
      </c>
    </row>
    <row r="345" spans="1:2">
      <c r="A345" s="1">
        <v>622</v>
      </c>
      <c r="B345" s="2">
        <v>516400000000000</v>
      </c>
    </row>
    <row r="346" spans="1:2">
      <c r="A346" s="1">
        <v>623</v>
      </c>
      <c r="B346" s="2">
        <v>507200000000000</v>
      </c>
    </row>
    <row r="347" spans="1:2">
      <c r="A347" s="1">
        <v>624</v>
      </c>
      <c r="B347" s="2">
        <v>503800000000000</v>
      </c>
    </row>
    <row r="348" spans="1:2">
      <c r="A348" s="1">
        <v>625</v>
      </c>
      <c r="B348" s="2">
        <v>504700000000000</v>
      </c>
    </row>
    <row r="349" spans="1:2">
      <c r="A349" s="1">
        <v>626</v>
      </c>
      <c r="B349" s="2">
        <v>516900000000000</v>
      </c>
    </row>
    <row r="350" spans="1:2">
      <c r="A350" s="1">
        <v>627</v>
      </c>
      <c r="B350" s="2">
        <v>524400000000000</v>
      </c>
    </row>
    <row r="351" spans="1:2">
      <c r="A351" s="1">
        <v>628</v>
      </c>
      <c r="B351" s="2">
        <v>521600000000000</v>
      </c>
    </row>
    <row r="352" spans="1:2">
      <c r="A352" s="1">
        <v>629</v>
      </c>
      <c r="B352" s="2">
        <v>522100000000000</v>
      </c>
    </row>
    <row r="353" spans="1:2">
      <c r="A353" s="1">
        <v>630</v>
      </c>
      <c r="B353" s="2">
        <v>515600000000000</v>
      </c>
    </row>
    <row r="354" spans="1:2">
      <c r="A354" s="1">
        <v>631</v>
      </c>
      <c r="B354" s="2">
        <v>511100000000000</v>
      </c>
    </row>
    <row r="355" spans="1:2">
      <c r="A355" s="1">
        <v>632</v>
      </c>
      <c r="B355" s="2">
        <v>518500000000000</v>
      </c>
    </row>
    <row r="356" spans="1:2">
      <c r="A356" s="1">
        <v>633</v>
      </c>
      <c r="B356" s="2">
        <v>517300000000000</v>
      </c>
    </row>
    <row r="357" spans="1:2">
      <c r="A357" s="1">
        <v>634</v>
      </c>
      <c r="B357" s="2">
        <v>517100000000000</v>
      </c>
    </row>
    <row r="358" spans="1:2">
      <c r="A358" s="1">
        <v>635</v>
      </c>
      <c r="B358" s="2">
        <v>527500000000000</v>
      </c>
    </row>
    <row r="359" spans="1:2">
      <c r="A359" s="1">
        <v>636</v>
      </c>
      <c r="B359" s="2">
        <v>513600000000000</v>
      </c>
    </row>
    <row r="360" spans="1:2">
      <c r="A360" s="1">
        <v>637</v>
      </c>
      <c r="B360" s="2">
        <v>530000000000000</v>
      </c>
    </row>
    <row r="361" spans="1:2">
      <c r="A361" s="1">
        <v>638</v>
      </c>
      <c r="B361" s="2">
        <v>528500000000000</v>
      </c>
    </row>
    <row r="362" spans="1:2">
      <c r="A362" s="1">
        <v>639</v>
      </c>
      <c r="B362" s="2">
        <v>525000000000000</v>
      </c>
    </row>
    <row r="363" spans="1:2">
      <c r="A363" s="1">
        <v>640</v>
      </c>
      <c r="B363" s="2">
        <v>512700000000000</v>
      </c>
    </row>
    <row r="364" spans="1:2">
      <c r="A364" s="1">
        <v>641</v>
      </c>
      <c r="B364" s="2">
        <v>518400000000000</v>
      </c>
    </row>
    <row r="365" spans="1:2">
      <c r="A365" s="1">
        <v>642</v>
      </c>
      <c r="B365" s="2">
        <v>523400000000000</v>
      </c>
    </row>
    <row r="366" spans="1:2">
      <c r="A366" s="1">
        <v>643</v>
      </c>
      <c r="B366" s="2">
        <v>525500000000000</v>
      </c>
    </row>
    <row r="367" spans="1:2">
      <c r="A367" s="1">
        <v>644</v>
      </c>
      <c r="B367" s="2">
        <v>526500000000000</v>
      </c>
    </row>
    <row r="368" spans="1:2">
      <c r="A368" s="1">
        <v>645</v>
      </c>
      <c r="B368" s="2">
        <v>516800000000000</v>
      </c>
    </row>
    <row r="369" spans="1:2">
      <c r="A369" s="1">
        <v>646</v>
      </c>
      <c r="B369" s="2">
        <v>524400000000000</v>
      </c>
    </row>
    <row r="370" spans="1:2">
      <c r="A370" s="1">
        <v>647</v>
      </c>
      <c r="B370" s="2">
        <v>526400000000000</v>
      </c>
    </row>
    <row r="371" spans="1:2">
      <c r="A371" s="1">
        <v>648</v>
      </c>
      <c r="B371" s="2">
        <v>531000000000000</v>
      </c>
    </row>
    <row r="372" spans="1:2">
      <c r="A372" s="1">
        <v>649</v>
      </c>
      <c r="B372" s="2">
        <v>504300000000000</v>
      </c>
    </row>
    <row r="373" spans="1:2">
      <c r="A373" s="1">
        <v>650</v>
      </c>
      <c r="B373" s="2">
        <v>527200000000000</v>
      </c>
    </row>
    <row r="374" spans="1:2">
      <c r="A374" s="1">
        <v>651</v>
      </c>
      <c r="B374" s="2">
        <v>531900000000000</v>
      </c>
    </row>
    <row r="375" spans="1:2">
      <c r="A375" s="1">
        <v>652</v>
      </c>
      <c r="B375" s="2">
        <v>526400000000000</v>
      </c>
    </row>
    <row r="376" spans="1:2">
      <c r="A376" s="1">
        <v>653</v>
      </c>
      <c r="B376" s="2">
        <v>530100000000000</v>
      </c>
    </row>
    <row r="377" spans="1:2">
      <c r="A377" s="1">
        <v>654</v>
      </c>
      <c r="B377" s="2">
        <v>524000000000000</v>
      </c>
    </row>
    <row r="378" spans="1:2">
      <c r="A378" s="1">
        <v>655</v>
      </c>
      <c r="B378" s="2">
        <v>509400000000000</v>
      </c>
    </row>
    <row r="379" spans="1:2">
      <c r="A379" s="1">
        <v>656</v>
      </c>
      <c r="B379" s="2">
        <v>411700000000000</v>
      </c>
    </row>
    <row r="380" spans="1:2">
      <c r="A380" s="1">
        <v>657</v>
      </c>
      <c r="B380" s="2">
        <v>504700000000000</v>
      </c>
    </row>
    <row r="381" spans="1:2">
      <c r="A381" s="1">
        <v>658</v>
      </c>
      <c r="B381" s="2">
        <v>522100000000000</v>
      </c>
    </row>
    <row r="382" spans="1:2">
      <c r="A382" s="1">
        <v>659</v>
      </c>
      <c r="B382" s="2">
        <v>515900000000000</v>
      </c>
    </row>
    <row r="383" spans="1:2">
      <c r="A383" s="1">
        <v>660</v>
      </c>
      <c r="B383" s="2">
        <v>526500000000000</v>
      </c>
    </row>
    <row r="384" spans="1:2">
      <c r="A384" s="1">
        <v>661</v>
      </c>
      <c r="B384" s="2">
        <v>525800000000000</v>
      </c>
    </row>
    <row r="385" spans="1:2">
      <c r="A385" s="1">
        <v>662</v>
      </c>
      <c r="B385" s="2">
        <v>528600000000000</v>
      </c>
    </row>
    <row r="386" spans="1:2">
      <c r="A386" s="1">
        <v>663</v>
      </c>
      <c r="B386" s="2">
        <v>518700000000000</v>
      </c>
    </row>
    <row r="387" spans="1:2">
      <c r="A387" s="1">
        <v>664</v>
      </c>
      <c r="B387" s="2">
        <v>521300000000000</v>
      </c>
    </row>
    <row r="388" spans="1:2">
      <c r="A388" s="1">
        <v>665</v>
      </c>
      <c r="B388" s="2">
        <v>529600000000000</v>
      </c>
    </row>
    <row r="389" spans="1:2">
      <c r="A389" s="1">
        <v>666</v>
      </c>
      <c r="B389" s="2">
        <v>523300000000000</v>
      </c>
    </row>
    <row r="390" spans="1:2">
      <c r="A390" s="1">
        <v>667</v>
      </c>
      <c r="B390" s="2">
        <v>527700000000000</v>
      </c>
    </row>
    <row r="391" spans="1:2">
      <c r="A391" s="1">
        <v>668</v>
      </c>
      <c r="B391" s="2">
        <v>535200000000000</v>
      </c>
    </row>
    <row r="392" spans="1:2">
      <c r="A392" s="1">
        <v>669</v>
      </c>
      <c r="B392" s="2">
        <v>536300000000000</v>
      </c>
    </row>
    <row r="393" spans="1:2">
      <c r="A393" s="1">
        <v>670</v>
      </c>
      <c r="B393" s="2">
        <v>534700000000000</v>
      </c>
    </row>
    <row r="394" spans="1:2">
      <c r="A394" s="1">
        <v>671</v>
      </c>
      <c r="B394" s="2">
        <v>528700000000000</v>
      </c>
    </row>
    <row r="395" spans="1:2">
      <c r="A395" s="1">
        <v>672</v>
      </c>
      <c r="B395" s="2">
        <v>536300000000000</v>
      </c>
    </row>
    <row r="396" spans="1:2">
      <c r="A396" s="1">
        <v>673</v>
      </c>
      <c r="B396" s="2">
        <v>541500000000000</v>
      </c>
    </row>
    <row r="397" spans="1:2">
      <c r="A397" s="1">
        <v>674</v>
      </c>
      <c r="B397" s="2">
        <v>540400000000000</v>
      </c>
    </row>
    <row r="398" spans="1:2">
      <c r="A398" s="1">
        <v>675</v>
      </c>
      <c r="B398" s="2">
        <v>536100000000000</v>
      </c>
    </row>
    <row r="399" spans="1:2">
      <c r="A399" s="1">
        <v>676</v>
      </c>
      <c r="B399" s="2">
        <v>538200000000000</v>
      </c>
    </row>
    <row r="400" spans="1:2">
      <c r="A400" s="1">
        <v>677</v>
      </c>
      <c r="B400" s="2">
        <v>537200000000000</v>
      </c>
    </row>
    <row r="401" spans="1:2">
      <c r="A401" s="1">
        <v>678</v>
      </c>
      <c r="B401" s="2">
        <v>533600000000000</v>
      </c>
    </row>
    <row r="402" spans="1:2">
      <c r="A402" s="1">
        <v>679</v>
      </c>
      <c r="B402" s="2">
        <v>532700000000000</v>
      </c>
    </row>
    <row r="403" spans="1:2">
      <c r="A403" s="1">
        <v>680</v>
      </c>
      <c r="B403" s="2">
        <v>531000000000000</v>
      </c>
    </row>
    <row r="404" spans="1:2">
      <c r="A404" s="1">
        <v>681</v>
      </c>
      <c r="B404" s="2">
        <v>534200000000000</v>
      </c>
    </row>
    <row r="405" spans="1:2">
      <c r="A405" s="1">
        <v>682</v>
      </c>
      <c r="B405" s="2">
        <v>537800000000000</v>
      </c>
    </row>
    <row r="406" spans="1:2">
      <c r="A406" s="1">
        <v>683</v>
      </c>
      <c r="B406" s="2">
        <v>537100000000000</v>
      </c>
    </row>
    <row r="407" spans="1:2">
      <c r="A407" s="1">
        <v>684</v>
      </c>
      <c r="B407" s="2">
        <v>527000000000000</v>
      </c>
    </row>
    <row r="408" spans="1:2">
      <c r="A408" s="1">
        <v>685</v>
      </c>
      <c r="B408" s="2">
        <v>535000000000000</v>
      </c>
    </row>
    <row r="409" spans="1:2">
      <c r="A409" s="1">
        <v>686</v>
      </c>
      <c r="B409" s="2">
        <v>537200000000000</v>
      </c>
    </row>
    <row r="410" spans="1:2">
      <c r="A410" s="1">
        <v>687</v>
      </c>
      <c r="B410" s="2">
        <v>540900000000000</v>
      </c>
    </row>
    <row r="411" spans="1:2">
      <c r="A411" s="1">
        <v>688</v>
      </c>
      <c r="B411" s="2">
        <v>533500000000000</v>
      </c>
    </row>
    <row r="412" spans="1:2">
      <c r="A412" s="1">
        <v>689</v>
      </c>
      <c r="B412" s="2">
        <v>539800000000000</v>
      </c>
    </row>
    <row r="413" spans="1:2">
      <c r="A413" s="1">
        <v>690</v>
      </c>
      <c r="B413" s="2">
        <v>536600000000000</v>
      </c>
    </row>
    <row r="414" spans="1:2">
      <c r="A414" s="1">
        <v>691</v>
      </c>
      <c r="B414" s="2">
        <v>532600000000000</v>
      </c>
    </row>
    <row r="415" spans="1:2">
      <c r="A415" s="1">
        <v>692</v>
      </c>
      <c r="B415" s="2">
        <v>535800000000000</v>
      </c>
    </row>
    <row r="416" spans="1:2">
      <c r="A416" s="1">
        <v>693</v>
      </c>
      <c r="B416" s="2">
        <v>539500000000000</v>
      </c>
    </row>
    <row r="417" spans="1:2">
      <c r="A417" s="1">
        <v>694</v>
      </c>
      <c r="B417" s="2">
        <v>538800000000000</v>
      </c>
    </row>
    <row r="418" spans="1:2">
      <c r="A418" s="1">
        <v>695</v>
      </c>
      <c r="B418" s="2">
        <v>539700000000000</v>
      </c>
    </row>
    <row r="419" spans="1:2">
      <c r="A419" s="1">
        <v>696</v>
      </c>
      <c r="B419" s="2">
        <v>542800000000000</v>
      </c>
    </row>
    <row r="420" spans="1:2">
      <c r="A420" s="1">
        <v>697</v>
      </c>
      <c r="B420" s="2">
        <v>539200000000000</v>
      </c>
    </row>
    <row r="421" spans="1:2">
      <c r="A421" s="1">
        <v>698</v>
      </c>
      <c r="B421" s="2">
        <v>536700000000000</v>
      </c>
    </row>
    <row r="422" spans="1:2">
      <c r="A422" s="1">
        <v>699</v>
      </c>
      <c r="B422" s="2">
        <v>545700000000000</v>
      </c>
    </row>
    <row r="423" spans="1:2">
      <c r="A423" s="1">
        <v>700</v>
      </c>
      <c r="B423" s="2">
        <v>531300000000000</v>
      </c>
    </row>
    <row r="424" spans="1:2">
      <c r="A424" s="1">
        <v>701</v>
      </c>
      <c r="B424" s="2">
        <v>530100000000000</v>
      </c>
    </row>
    <row r="425" spans="1:2">
      <c r="A425" s="1">
        <v>702</v>
      </c>
      <c r="B425" s="2">
        <v>534900000000000</v>
      </c>
    </row>
    <row r="426" spans="1:2">
      <c r="A426" s="1">
        <v>703</v>
      </c>
      <c r="B426" s="2">
        <v>536400000000000</v>
      </c>
    </row>
    <row r="427" spans="1:2">
      <c r="A427" s="1">
        <v>704</v>
      </c>
      <c r="B427" s="2">
        <v>540300000000000</v>
      </c>
    </row>
    <row r="428" spans="1:2">
      <c r="A428" s="1">
        <v>705</v>
      </c>
      <c r="B428" s="2">
        <v>540500000000000</v>
      </c>
    </row>
    <row r="429" spans="1:2">
      <c r="A429" s="1">
        <v>706</v>
      </c>
      <c r="B429" s="2">
        <v>537800000000000</v>
      </c>
    </row>
    <row r="430" spans="1:2">
      <c r="A430" s="1">
        <v>707</v>
      </c>
      <c r="B430" s="2">
        <v>537400000000000</v>
      </c>
    </row>
    <row r="431" spans="1:2">
      <c r="A431" s="1">
        <v>708</v>
      </c>
      <c r="B431" s="2">
        <v>532900000000000</v>
      </c>
    </row>
    <row r="432" spans="1:2">
      <c r="A432" s="1">
        <v>709</v>
      </c>
      <c r="B432" s="2">
        <v>531900000000000</v>
      </c>
    </row>
    <row r="433" spans="1:2">
      <c r="A433" s="1">
        <v>710</v>
      </c>
      <c r="B433" s="2">
        <v>538300000000000</v>
      </c>
    </row>
    <row r="434" spans="1:2">
      <c r="A434" s="1">
        <v>711</v>
      </c>
      <c r="B434" s="2">
        <v>531300000000000</v>
      </c>
    </row>
    <row r="435" spans="1:2">
      <c r="A435" s="1">
        <v>712</v>
      </c>
      <c r="B435" s="2">
        <v>529300000000000</v>
      </c>
    </row>
    <row r="436" spans="1:2">
      <c r="A436" s="1">
        <v>713</v>
      </c>
      <c r="B436" s="2">
        <v>529500000000000</v>
      </c>
    </row>
    <row r="437" spans="1:2">
      <c r="A437" s="1">
        <v>714</v>
      </c>
      <c r="B437" s="2">
        <v>531500000000000</v>
      </c>
    </row>
    <row r="438" spans="1:2">
      <c r="A438" s="1">
        <v>715</v>
      </c>
      <c r="B438" s="2">
        <v>527300000000000</v>
      </c>
    </row>
    <row r="439" spans="1:2">
      <c r="A439" s="1">
        <v>716</v>
      </c>
      <c r="B439" s="2">
        <v>522600000000000</v>
      </c>
    </row>
    <row r="440" spans="1:2">
      <c r="A440" s="1">
        <v>717</v>
      </c>
      <c r="B440" s="2">
        <v>534700000000000</v>
      </c>
    </row>
    <row r="441" spans="1:2">
      <c r="A441" s="1">
        <v>718</v>
      </c>
      <c r="B441" s="2">
        <v>518600000000000</v>
      </c>
    </row>
    <row r="442" spans="1:2">
      <c r="A442" s="1">
        <v>719</v>
      </c>
      <c r="B442" s="2">
        <v>522100000000000</v>
      </c>
    </row>
    <row r="443" spans="1:2">
      <c r="A443" s="1">
        <v>720</v>
      </c>
      <c r="B443" s="2">
        <v>520200000000000</v>
      </c>
    </row>
    <row r="444" spans="1:2">
      <c r="A444" s="1">
        <v>721</v>
      </c>
      <c r="B444" s="2">
        <v>528300000000000</v>
      </c>
    </row>
    <row r="445" spans="1:2">
      <c r="A445" s="1">
        <v>722</v>
      </c>
      <c r="B445" s="2">
        <v>520100000000000</v>
      </c>
    </row>
    <row r="446" spans="1:2">
      <c r="A446" s="1">
        <v>723</v>
      </c>
      <c r="B446" s="2">
        <v>528300000000000</v>
      </c>
    </row>
    <row r="447" spans="1:2">
      <c r="A447" s="1">
        <v>724</v>
      </c>
      <c r="B447" s="2">
        <v>527300000000000</v>
      </c>
    </row>
    <row r="448" spans="1:2">
      <c r="A448" s="1">
        <v>725</v>
      </c>
      <c r="B448" s="2">
        <v>525300000000000</v>
      </c>
    </row>
    <row r="449" spans="1:2">
      <c r="A449" s="1">
        <v>726</v>
      </c>
      <c r="B449" s="2">
        <v>523800000000000</v>
      </c>
    </row>
    <row r="450" spans="1:2">
      <c r="A450" s="1">
        <v>727</v>
      </c>
      <c r="B450" s="2">
        <v>527200000000000</v>
      </c>
    </row>
    <row r="451" spans="1:2">
      <c r="A451" s="1">
        <v>728</v>
      </c>
      <c r="B451" s="2">
        <v>518400000000000</v>
      </c>
    </row>
    <row r="452" spans="1:2">
      <c r="A452" s="1">
        <v>729</v>
      </c>
      <c r="B452" s="2">
        <v>508400000000000</v>
      </c>
    </row>
    <row r="453" spans="1:2">
      <c r="A453" s="1">
        <v>730</v>
      </c>
      <c r="B453" s="2">
        <v>523200000000000</v>
      </c>
    </row>
    <row r="454" spans="1:2">
      <c r="A454" s="1">
        <v>731</v>
      </c>
      <c r="B454" s="2">
        <v>520000000000000</v>
      </c>
    </row>
    <row r="455" spans="1:2">
      <c r="A455" s="1">
        <v>732</v>
      </c>
      <c r="B455" s="2">
        <v>517500000000000</v>
      </c>
    </row>
    <row r="456" spans="1:2">
      <c r="A456" s="1">
        <v>733</v>
      </c>
      <c r="B456" s="2">
        <v>523400000000000</v>
      </c>
    </row>
    <row r="457" spans="1:2">
      <c r="A457" s="1">
        <v>734</v>
      </c>
      <c r="B457" s="2">
        <v>525600000000000</v>
      </c>
    </row>
    <row r="458" spans="1:2">
      <c r="A458" s="1">
        <v>735</v>
      </c>
      <c r="B458" s="2">
        <v>515800000000000</v>
      </c>
    </row>
    <row r="459" spans="1:2">
      <c r="A459" s="1">
        <v>736</v>
      </c>
      <c r="B459" s="2">
        <v>519100000000000</v>
      </c>
    </row>
    <row r="460" spans="1:2">
      <c r="A460" s="1">
        <v>737</v>
      </c>
      <c r="B460" s="2">
        <v>521100000000000</v>
      </c>
    </row>
    <row r="461" spans="1:2">
      <c r="A461" s="1">
        <v>738</v>
      </c>
      <c r="B461" s="2">
        <v>512100000000000</v>
      </c>
    </row>
    <row r="462" spans="1:2">
      <c r="A462" s="1">
        <v>739</v>
      </c>
      <c r="B462" s="2">
        <v>511200000000000</v>
      </c>
    </row>
    <row r="463" spans="1:2">
      <c r="A463" s="1">
        <v>740</v>
      </c>
      <c r="B463" s="2">
        <v>514400000000000</v>
      </c>
    </row>
    <row r="464" spans="1:2">
      <c r="A464" s="1">
        <v>741</v>
      </c>
      <c r="B464" s="2">
        <v>501300000000000</v>
      </c>
    </row>
    <row r="465" spans="1:2">
      <c r="A465" s="1">
        <v>742</v>
      </c>
      <c r="B465" s="2">
        <v>510100000000000</v>
      </c>
    </row>
    <row r="466" spans="1:2">
      <c r="A466" s="1">
        <v>743</v>
      </c>
      <c r="B466" s="2">
        <v>521400000000000</v>
      </c>
    </row>
    <row r="467" spans="1:2">
      <c r="A467" s="1">
        <v>744</v>
      </c>
      <c r="B467" s="2">
        <v>510200000000000</v>
      </c>
    </row>
    <row r="468" spans="1:2">
      <c r="A468" s="1">
        <v>745</v>
      </c>
      <c r="B468" s="2">
        <v>523400000000000</v>
      </c>
    </row>
    <row r="469" spans="1:2">
      <c r="A469" s="1">
        <v>746</v>
      </c>
      <c r="B469" s="2">
        <v>517600000000000</v>
      </c>
    </row>
    <row r="470" spans="1:2">
      <c r="A470" s="1">
        <v>747</v>
      </c>
      <c r="B470" s="2">
        <v>521300000000000</v>
      </c>
    </row>
    <row r="471" spans="1:2">
      <c r="A471" s="1">
        <v>748</v>
      </c>
      <c r="B471" s="2">
        <v>522200000000000</v>
      </c>
    </row>
    <row r="472" spans="1:2">
      <c r="A472" s="1">
        <v>749</v>
      </c>
      <c r="B472" s="2">
        <v>511600000000000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43887-AE3E-4126-9920-5F1859F8E87E}">
  <dimension ref="K1:R1960"/>
  <sheetViews>
    <sheetView workbookViewId="0">
      <selection activeCell="Q2" sqref="Q1:Q1048576"/>
    </sheetView>
  </sheetViews>
  <sheetFormatPr defaultRowHeight="14.5"/>
  <cols>
    <col min="11" max="11" width="16.7265625" customWidth="1"/>
    <col min="12" max="12" width="18.08984375" customWidth="1"/>
    <col min="13" max="13" width="19.90625" customWidth="1"/>
    <col min="14" max="14" width="15.54296875" customWidth="1"/>
    <col min="15" max="15" width="17.36328125" customWidth="1"/>
    <col min="16" max="16" width="19.26953125" customWidth="1"/>
    <col min="17" max="17" width="22.90625" style="27" customWidth="1"/>
    <col min="18" max="18" width="21.08984375" style="27" customWidth="1"/>
  </cols>
  <sheetData>
    <row r="1" spans="11:18">
      <c r="K1" s="30" t="s">
        <v>82</v>
      </c>
      <c r="L1" s="30"/>
      <c r="M1" s="30" t="s">
        <v>83</v>
      </c>
      <c r="N1" s="30"/>
      <c r="O1" s="30" t="s">
        <v>84</v>
      </c>
      <c r="P1" s="30"/>
      <c r="Q1" s="37" t="s">
        <v>85</v>
      </c>
      <c r="R1" s="37"/>
    </row>
    <row r="2" spans="11:18">
      <c r="K2" s="4" t="s">
        <v>3</v>
      </c>
      <c r="L2" s="4" t="s">
        <v>81</v>
      </c>
      <c r="M2" s="4" t="s">
        <v>3</v>
      </c>
      <c r="N2" s="4" t="s">
        <v>81</v>
      </c>
      <c r="O2" s="4" t="s">
        <v>3</v>
      </c>
      <c r="P2" s="4" t="s">
        <v>81</v>
      </c>
      <c r="Q2" s="26" t="s">
        <v>3</v>
      </c>
      <c r="R2" s="26" t="s">
        <v>81</v>
      </c>
    </row>
    <row r="3" spans="11:18">
      <c r="K3">
        <v>240</v>
      </c>
      <c r="L3" t="s">
        <v>8</v>
      </c>
      <c r="M3">
        <v>240</v>
      </c>
      <c r="N3" t="s">
        <v>8</v>
      </c>
      <c r="O3">
        <v>280</v>
      </c>
      <c r="P3" s="3">
        <v>4.6406099999999998E-36</v>
      </c>
      <c r="Q3" s="27">
        <v>200</v>
      </c>
      <c r="R3" s="28">
        <v>2.92E-20</v>
      </c>
    </row>
    <row r="4" spans="11:18">
      <c r="K4">
        <v>241</v>
      </c>
      <c r="L4" t="s">
        <v>8</v>
      </c>
      <c r="M4">
        <v>241</v>
      </c>
      <c r="N4" t="s">
        <v>8</v>
      </c>
      <c r="O4">
        <v>281</v>
      </c>
      <c r="P4" s="3">
        <v>3.2505E-33</v>
      </c>
      <c r="Q4" s="27">
        <v>201</v>
      </c>
      <c r="R4" s="28">
        <v>1.46E-20</v>
      </c>
    </row>
    <row r="5" spans="11:18">
      <c r="K5">
        <v>242</v>
      </c>
      <c r="L5" t="s">
        <v>8</v>
      </c>
      <c r="M5">
        <v>242</v>
      </c>
      <c r="N5" t="s">
        <v>8</v>
      </c>
      <c r="O5">
        <v>282</v>
      </c>
      <c r="P5" s="3">
        <v>6.2010199999999999E-31</v>
      </c>
      <c r="Q5" s="27">
        <v>202</v>
      </c>
      <c r="R5" s="28">
        <v>9.5999999999999997E-21</v>
      </c>
    </row>
    <row r="6" spans="11:18">
      <c r="K6">
        <v>243</v>
      </c>
      <c r="L6" t="s">
        <v>8</v>
      </c>
      <c r="M6">
        <v>243</v>
      </c>
      <c r="N6" t="s">
        <v>8</v>
      </c>
      <c r="O6">
        <v>283</v>
      </c>
      <c r="P6" s="3">
        <v>1.7221000000000001E-29</v>
      </c>
      <c r="Q6" s="27">
        <v>203</v>
      </c>
      <c r="R6" s="28">
        <v>4.7000000000000003E-21</v>
      </c>
    </row>
    <row r="7" spans="11:18">
      <c r="K7">
        <v>244</v>
      </c>
      <c r="L7" t="s">
        <v>8</v>
      </c>
      <c r="M7">
        <v>244</v>
      </c>
      <c r="N7" t="s">
        <v>8</v>
      </c>
      <c r="O7">
        <v>284</v>
      </c>
      <c r="P7" s="3">
        <v>4.5512100000000001E-27</v>
      </c>
      <c r="Q7" s="27">
        <v>204</v>
      </c>
      <c r="R7" s="28">
        <v>2.3999999999999999E-21</v>
      </c>
    </row>
    <row r="8" spans="11:18">
      <c r="K8">
        <v>245</v>
      </c>
      <c r="L8" t="s">
        <v>8</v>
      </c>
      <c r="M8">
        <v>245</v>
      </c>
      <c r="N8" t="s">
        <v>8</v>
      </c>
      <c r="O8">
        <v>285</v>
      </c>
      <c r="P8" s="3">
        <v>1.84305E-25</v>
      </c>
      <c r="Q8" s="27">
        <v>205</v>
      </c>
      <c r="R8" s="28">
        <v>1.8999999999999999E-21</v>
      </c>
    </row>
    <row r="9" spans="11:18">
      <c r="K9">
        <v>246</v>
      </c>
      <c r="L9" t="s">
        <v>8</v>
      </c>
      <c r="M9">
        <v>246</v>
      </c>
      <c r="N9" t="s">
        <v>8</v>
      </c>
      <c r="O9">
        <v>286</v>
      </c>
      <c r="P9" s="3">
        <v>1.50575E-23</v>
      </c>
      <c r="Q9" s="27">
        <v>206</v>
      </c>
      <c r="R9" s="28">
        <v>1.7E-21</v>
      </c>
    </row>
    <row r="10" spans="11:18">
      <c r="K10">
        <v>247</v>
      </c>
      <c r="L10" t="s">
        <v>8</v>
      </c>
      <c r="M10">
        <v>247</v>
      </c>
      <c r="N10" t="s">
        <v>8</v>
      </c>
      <c r="O10">
        <v>287</v>
      </c>
      <c r="P10" s="3">
        <v>7.2053999999999998E-22</v>
      </c>
      <c r="Q10" s="27">
        <v>207</v>
      </c>
      <c r="R10" s="28">
        <v>1.6000000000000001E-21</v>
      </c>
    </row>
    <row r="11" spans="11:18">
      <c r="K11">
        <v>248</v>
      </c>
      <c r="L11" t="s">
        <v>8</v>
      </c>
      <c r="M11">
        <v>248</v>
      </c>
      <c r="N11" t="s">
        <v>8</v>
      </c>
      <c r="O11">
        <v>288</v>
      </c>
      <c r="P11" s="3">
        <v>3.99363E-20</v>
      </c>
      <c r="Q11" s="27">
        <v>208</v>
      </c>
      <c r="R11" s="28">
        <v>1.6000000000000001E-21</v>
      </c>
    </row>
    <row r="12" spans="11:18">
      <c r="K12">
        <v>249</v>
      </c>
      <c r="L12" t="s">
        <v>8</v>
      </c>
      <c r="M12">
        <v>249</v>
      </c>
      <c r="N12" t="s">
        <v>8</v>
      </c>
      <c r="O12">
        <v>289</v>
      </c>
      <c r="P12" s="3">
        <v>1.23476E-18</v>
      </c>
      <c r="Q12" s="27">
        <v>209</v>
      </c>
      <c r="R12" s="28">
        <v>1.5E-21</v>
      </c>
    </row>
    <row r="13" spans="11:18">
      <c r="K13">
        <v>250</v>
      </c>
      <c r="L13" t="s">
        <v>8</v>
      </c>
      <c r="M13">
        <v>250</v>
      </c>
      <c r="N13" t="s">
        <v>8</v>
      </c>
      <c r="O13">
        <v>290</v>
      </c>
      <c r="P13" s="3">
        <v>2.11197E-17</v>
      </c>
      <c r="Q13" s="27">
        <v>210</v>
      </c>
      <c r="R13" s="28">
        <v>1.5E-21</v>
      </c>
    </row>
    <row r="14" spans="11:18">
      <c r="K14">
        <v>251</v>
      </c>
      <c r="L14" t="s">
        <v>8</v>
      </c>
      <c r="M14">
        <v>251</v>
      </c>
      <c r="N14" t="s">
        <v>8</v>
      </c>
      <c r="O14">
        <v>291</v>
      </c>
      <c r="P14" s="3">
        <v>3.5961799999999998E-16</v>
      </c>
      <c r="Q14" s="27">
        <v>211</v>
      </c>
      <c r="R14" s="28">
        <v>1.5E-21</v>
      </c>
    </row>
    <row r="15" spans="11:18">
      <c r="K15">
        <v>252</v>
      </c>
      <c r="L15" t="s">
        <v>8</v>
      </c>
      <c r="M15">
        <v>252</v>
      </c>
      <c r="N15" t="s">
        <v>8</v>
      </c>
      <c r="O15">
        <v>292</v>
      </c>
      <c r="P15" s="3">
        <v>3.32191E-15</v>
      </c>
      <c r="Q15" s="27">
        <v>212</v>
      </c>
      <c r="R15" s="28">
        <v>1.6000000000000001E-21</v>
      </c>
    </row>
    <row r="16" spans="11:18">
      <c r="K16">
        <v>253</v>
      </c>
      <c r="L16" t="s">
        <v>8</v>
      </c>
      <c r="M16">
        <v>253</v>
      </c>
      <c r="N16" t="s">
        <v>8</v>
      </c>
      <c r="O16">
        <v>293</v>
      </c>
      <c r="P16" s="3">
        <v>3.40543E-14</v>
      </c>
      <c r="Q16" s="27">
        <v>213</v>
      </c>
      <c r="R16" s="28">
        <v>1.6000000000000001E-21</v>
      </c>
    </row>
    <row r="17" spans="11:18">
      <c r="K17">
        <v>254</v>
      </c>
      <c r="L17" t="s">
        <v>8</v>
      </c>
      <c r="M17">
        <v>254</v>
      </c>
      <c r="N17" t="s">
        <v>8</v>
      </c>
      <c r="O17">
        <v>294</v>
      </c>
      <c r="P17" s="3">
        <v>1.7968999999999999E-13</v>
      </c>
      <c r="Q17" s="27">
        <v>214</v>
      </c>
      <c r="R17" s="28">
        <v>1.7E-21</v>
      </c>
    </row>
    <row r="18" spans="11:18">
      <c r="K18">
        <v>255</v>
      </c>
      <c r="L18" t="s">
        <v>8</v>
      </c>
      <c r="M18">
        <v>255</v>
      </c>
      <c r="N18" t="s">
        <v>8</v>
      </c>
      <c r="O18">
        <v>295</v>
      </c>
      <c r="P18" s="3">
        <v>1.32417E-12</v>
      </c>
      <c r="Q18" s="27">
        <v>215</v>
      </c>
      <c r="R18" s="28">
        <v>1.7999999999999999E-21</v>
      </c>
    </row>
    <row r="19" spans="11:18">
      <c r="K19">
        <v>256</v>
      </c>
      <c r="L19" t="s">
        <v>8</v>
      </c>
      <c r="M19">
        <v>256</v>
      </c>
      <c r="N19" t="s">
        <v>8</v>
      </c>
      <c r="O19">
        <v>296</v>
      </c>
      <c r="P19" s="3">
        <v>5.5476099999999996E-12</v>
      </c>
      <c r="Q19" s="27">
        <v>216</v>
      </c>
      <c r="R19" s="28">
        <v>1.7999999999999999E-21</v>
      </c>
    </row>
    <row r="20" spans="11:18">
      <c r="K20">
        <v>257</v>
      </c>
      <c r="L20" t="s">
        <v>8</v>
      </c>
      <c r="M20">
        <v>257</v>
      </c>
      <c r="N20" t="s">
        <v>8</v>
      </c>
      <c r="O20">
        <v>297</v>
      </c>
      <c r="P20" s="3">
        <v>2.2921200000000001E-11</v>
      </c>
      <c r="Q20" s="27">
        <v>217</v>
      </c>
      <c r="R20" s="28">
        <v>1.8999999999999999E-21</v>
      </c>
    </row>
    <row r="21" spans="11:18">
      <c r="K21">
        <v>258</v>
      </c>
      <c r="L21" t="s">
        <v>8</v>
      </c>
      <c r="M21">
        <v>258</v>
      </c>
      <c r="N21" t="s">
        <v>8</v>
      </c>
      <c r="O21">
        <v>298</v>
      </c>
      <c r="P21" s="3">
        <v>5.1373800000000002E-11</v>
      </c>
      <c r="Q21" s="27">
        <v>218</v>
      </c>
      <c r="R21" s="28">
        <v>1.9999999999999998E-21</v>
      </c>
    </row>
    <row r="22" spans="11:18">
      <c r="K22">
        <v>259</v>
      </c>
      <c r="L22" t="s">
        <v>8</v>
      </c>
      <c r="M22">
        <v>259</v>
      </c>
      <c r="N22" t="s">
        <v>8</v>
      </c>
      <c r="O22">
        <v>299</v>
      </c>
      <c r="P22" s="3">
        <v>2.1087200000000001E-10</v>
      </c>
      <c r="Q22" s="27">
        <v>219</v>
      </c>
      <c r="R22" s="28">
        <v>2.1000000000000001E-21</v>
      </c>
    </row>
    <row r="23" spans="11:18">
      <c r="K23">
        <v>260</v>
      </c>
      <c r="L23" t="s">
        <v>8</v>
      </c>
      <c r="M23">
        <v>260</v>
      </c>
      <c r="N23" t="s">
        <v>8</v>
      </c>
      <c r="O23">
        <v>300</v>
      </c>
      <c r="P23" s="3">
        <v>3.1275400000000001E-10</v>
      </c>
      <c r="Q23" s="27">
        <v>220</v>
      </c>
      <c r="R23" s="28">
        <v>2.3E-21</v>
      </c>
    </row>
    <row r="24" spans="11:18">
      <c r="K24">
        <v>261</v>
      </c>
      <c r="L24" t="s">
        <v>8</v>
      </c>
      <c r="M24">
        <v>261</v>
      </c>
      <c r="N24" t="s">
        <v>8</v>
      </c>
      <c r="O24">
        <v>301</v>
      </c>
      <c r="P24" s="3">
        <v>1.0040300000000001E-9</v>
      </c>
      <c r="Q24" s="27">
        <v>221</v>
      </c>
      <c r="R24" s="28">
        <v>2.3999999999999999E-21</v>
      </c>
    </row>
    <row r="25" spans="11:18">
      <c r="K25">
        <v>262</v>
      </c>
      <c r="L25" t="s">
        <v>8</v>
      </c>
      <c r="M25">
        <v>262</v>
      </c>
      <c r="N25" t="s">
        <v>8</v>
      </c>
      <c r="O25">
        <v>302</v>
      </c>
      <c r="P25" s="3">
        <v>1.6250000000000001E-9</v>
      </c>
      <c r="Q25" s="27">
        <v>222</v>
      </c>
      <c r="R25" s="28">
        <v>2.6000000000000002E-21</v>
      </c>
    </row>
    <row r="26" spans="11:18">
      <c r="K26">
        <v>263</v>
      </c>
      <c r="L26" t="s">
        <v>8</v>
      </c>
      <c r="M26">
        <v>263</v>
      </c>
      <c r="N26" t="s">
        <v>8</v>
      </c>
      <c r="O26">
        <v>303</v>
      </c>
      <c r="P26" s="3">
        <v>3.8982499999999999E-9</v>
      </c>
      <c r="Q26" s="27">
        <v>223</v>
      </c>
      <c r="R26" s="28">
        <v>2.8E-21</v>
      </c>
    </row>
    <row r="27" spans="11:18">
      <c r="K27">
        <v>264</v>
      </c>
      <c r="L27" t="s">
        <v>8</v>
      </c>
      <c r="M27">
        <v>264</v>
      </c>
      <c r="N27" t="s">
        <v>8</v>
      </c>
      <c r="O27">
        <v>304</v>
      </c>
      <c r="P27" s="3">
        <v>5.0554599999999998E-9</v>
      </c>
      <c r="Q27" s="27">
        <v>224</v>
      </c>
      <c r="R27" s="28">
        <v>2.9999999999999999E-21</v>
      </c>
    </row>
    <row r="28" spans="11:18">
      <c r="K28">
        <v>265</v>
      </c>
      <c r="L28" t="s">
        <v>8</v>
      </c>
      <c r="M28">
        <v>265</v>
      </c>
      <c r="N28" t="s">
        <v>8</v>
      </c>
      <c r="O28">
        <v>305</v>
      </c>
      <c r="P28" s="3">
        <v>9.0724799999999993E-9</v>
      </c>
      <c r="Q28" s="27">
        <v>225</v>
      </c>
      <c r="R28" s="28">
        <v>3.3000000000000001E-21</v>
      </c>
    </row>
    <row r="29" spans="11:18">
      <c r="K29">
        <v>266</v>
      </c>
      <c r="L29" t="s">
        <v>8</v>
      </c>
      <c r="M29">
        <v>266</v>
      </c>
      <c r="N29" t="s">
        <v>8</v>
      </c>
      <c r="O29">
        <v>306</v>
      </c>
      <c r="P29" s="3">
        <v>1.01873E-8</v>
      </c>
      <c r="Q29" s="27">
        <v>226</v>
      </c>
      <c r="R29" s="28">
        <v>3.5999999999999999E-21</v>
      </c>
    </row>
    <row r="30" spans="11:18">
      <c r="K30">
        <v>267</v>
      </c>
      <c r="L30" t="s">
        <v>8</v>
      </c>
      <c r="M30">
        <v>267</v>
      </c>
      <c r="N30" t="s">
        <v>8</v>
      </c>
      <c r="O30">
        <v>307</v>
      </c>
      <c r="P30" s="3">
        <v>1.87316E-8</v>
      </c>
      <c r="Q30" s="27">
        <v>227</v>
      </c>
      <c r="R30" s="28">
        <v>3.9999999999999996E-21</v>
      </c>
    </row>
    <row r="31" spans="11:18">
      <c r="K31">
        <v>268</v>
      </c>
      <c r="L31" t="s">
        <v>8</v>
      </c>
      <c r="M31">
        <v>268</v>
      </c>
      <c r="N31" t="s">
        <v>8</v>
      </c>
      <c r="O31">
        <v>308</v>
      </c>
      <c r="P31" s="3">
        <v>2.06601E-8</v>
      </c>
      <c r="Q31" s="27">
        <v>228</v>
      </c>
      <c r="R31" s="28">
        <v>4.2999999999999998E-21</v>
      </c>
    </row>
    <row r="32" spans="11:18">
      <c r="K32">
        <v>269</v>
      </c>
      <c r="L32" t="s">
        <v>8</v>
      </c>
      <c r="M32">
        <v>269</v>
      </c>
      <c r="N32" t="s">
        <v>8</v>
      </c>
      <c r="O32">
        <v>309</v>
      </c>
      <c r="P32" s="3">
        <v>2.0936400000000001E-8</v>
      </c>
      <c r="Q32" s="27">
        <v>229</v>
      </c>
      <c r="R32" s="28">
        <v>4.7000000000000003E-21</v>
      </c>
    </row>
    <row r="33" spans="11:18">
      <c r="K33">
        <v>270</v>
      </c>
      <c r="L33" t="s">
        <v>8</v>
      </c>
      <c r="M33">
        <v>270</v>
      </c>
      <c r="N33" t="s">
        <v>8</v>
      </c>
      <c r="O33">
        <v>310</v>
      </c>
      <c r="P33" s="3">
        <v>3.1222E-8</v>
      </c>
      <c r="Q33" s="27">
        <v>230</v>
      </c>
      <c r="R33" s="28">
        <v>5.2000000000000003E-21</v>
      </c>
    </row>
    <row r="34" spans="11:18">
      <c r="K34">
        <v>271</v>
      </c>
      <c r="L34" t="s">
        <v>8</v>
      </c>
      <c r="M34">
        <v>271</v>
      </c>
      <c r="N34" t="s">
        <v>8</v>
      </c>
      <c r="O34">
        <v>311</v>
      </c>
      <c r="P34" s="3">
        <v>4.0003200000000002E-8</v>
      </c>
      <c r="Q34" s="27">
        <v>231</v>
      </c>
      <c r="R34" s="28">
        <v>5.6999999999999996E-21</v>
      </c>
    </row>
    <row r="35" spans="11:18">
      <c r="K35">
        <v>272</v>
      </c>
      <c r="L35" t="s">
        <v>8</v>
      </c>
      <c r="M35">
        <v>272</v>
      </c>
      <c r="N35" t="s">
        <v>8</v>
      </c>
      <c r="O35">
        <v>312</v>
      </c>
      <c r="P35" s="3">
        <v>4.1423599999999999E-8</v>
      </c>
      <c r="Q35" s="27">
        <v>232</v>
      </c>
      <c r="R35" s="28">
        <v>6.1999999999999997E-21</v>
      </c>
    </row>
    <row r="36" spans="11:18">
      <c r="K36">
        <v>273</v>
      </c>
      <c r="L36" t="s">
        <v>8</v>
      </c>
      <c r="M36">
        <v>273</v>
      </c>
      <c r="N36" t="s">
        <v>8</v>
      </c>
      <c r="O36">
        <v>313</v>
      </c>
      <c r="P36" s="3">
        <v>4.0447300000000001E-8</v>
      </c>
      <c r="Q36" s="27">
        <v>233</v>
      </c>
      <c r="R36" s="28">
        <v>6.8E-21</v>
      </c>
    </row>
    <row r="37" spans="11:18">
      <c r="K37">
        <v>274</v>
      </c>
      <c r="L37" t="s">
        <v>8</v>
      </c>
      <c r="M37">
        <v>274</v>
      </c>
      <c r="N37" t="s">
        <v>8</v>
      </c>
      <c r="O37">
        <v>314</v>
      </c>
      <c r="P37" s="3">
        <v>4.3463200000000001E-8</v>
      </c>
      <c r="Q37" s="27">
        <v>234</v>
      </c>
      <c r="R37" s="28">
        <v>7.4000000000000004E-21</v>
      </c>
    </row>
    <row r="38" spans="11:18">
      <c r="K38">
        <v>275</v>
      </c>
      <c r="L38" t="s">
        <v>8</v>
      </c>
      <c r="M38">
        <v>275</v>
      </c>
      <c r="N38" t="s">
        <v>8</v>
      </c>
      <c r="O38">
        <v>315</v>
      </c>
      <c r="P38" s="3">
        <v>3.9233800000000002E-8</v>
      </c>
      <c r="Q38" s="27">
        <v>235</v>
      </c>
      <c r="R38" s="28">
        <v>8.0999999999999996E-21</v>
      </c>
    </row>
    <row r="39" spans="11:18">
      <c r="K39">
        <v>276</v>
      </c>
      <c r="L39" t="s">
        <v>8</v>
      </c>
      <c r="M39">
        <v>276</v>
      </c>
      <c r="N39" t="s">
        <v>8</v>
      </c>
      <c r="O39">
        <v>316</v>
      </c>
      <c r="P39" s="3">
        <v>3.8197500000000002E-8</v>
      </c>
      <c r="Q39" s="27">
        <v>236</v>
      </c>
      <c r="R39" s="28">
        <v>8.8000000000000002E-21</v>
      </c>
    </row>
    <row r="40" spans="11:18">
      <c r="K40">
        <v>277</v>
      </c>
      <c r="L40" t="s">
        <v>8</v>
      </c>
      <c r="M40">
        <v>277</v>
      </c>
      <c r="N40" t="s">
        <v>8</v>
      </c>
      <c r="O40">
        <v>317</v>
      </c>
      <c r="P40" s="3">
        <v>4.3776299999999997E-8</v>
      </c>
      <c r="Q40" s="27">
        <v>237</v>
      </c>
      <c r="R40" s="28">
        <v>9.5999999999999997E-21</v>
      </c>
    </row>
    <row r="41" spans="11:18">
      <c r="K41">
        <v>278</v>
      </c>
      <c r="L41" t="s">
        <v>8</v>
      </c>
      <c r="M41">
        <v>278</v>
      </c>
      <c r="N41" t="s">
        <v>8</v>
      </c>
      <c r="O41">
        <v>318</v>
      </c>
      <c r="P41" s="3">
        <v>3.5904799999999999E-8</v>
      </c>
      <c r="Q41" s="27">
        <v>238</v>
      </c>
      <c r="R41" s="28">
        <v>1.0400000000000001E-20</v>
      </c>
    </row>
    <row r="42" spans="11:18">
      <c r="K42">
        <v>279</v>
      </c>
      <c r="L42" t="s">
        <v>8</v>
      </c>
      <c r="M42">
        <v>279</v>
      </c>
      <c r="N42" t="s">
        <v>8</v>
      </c>
      <c r="O42">
        <v>319</v>
      </c>
      <c r="P42" s="3">
        <v>3.7333799999999998E-8</v>
      </c>
      <c r="Q42" s="27">
        <v>239</v>
      </c>
      <c r="R42" s="28">
        <v>1.13E-20</v>
      </c>
    </row>
    <row r="43" spans="11:18">
      <c r="K43">
        <v>280</v>
      </c>
      <c r="L43" s="3">
        <v>5.6688100000000001E-36</v>
      </c>
      <c r="M43">
        <v>280</v>
      </c>
      <c r="N43" s="3">
        <v>5.38537E-36</v>
      </c>
      <c r="O43">
        <v>320</v>
      </c>
      <c r="P43" s="3">
        <v>4.56994E-8</v>
      </c>
      <c r="Q43" s="27">
        <v>240</v>
      </c>
      <c r="R43" s="28">
        <v>1.2300000000000001E-20</v>
      </c>
    </row>
    <row r="44" spans="11:18">
      <c r="K44">
        <v>281</v>
      </c>
      <c r="L44" s="3">
        <v>3.9895399999999997E-33</v>
      </c>
      <c r="M44">
        <v>281</v>
      </c>
      <c r="N44" s="3">
        <v>3.7900600000000001E-33</v>
      </c>
      <c r="O44">
        <v>321</v>
      </c>
      <c r="P44" s="3">
        <v>2.6186099999999999E-8</v>
      </c>
      <c r="Q44" s="27">
        <v>241</v>
      </c>
      <c r="R44" s="28">
        <v>1.3300000000000001E-20</v>
      </c>
    </row>
    <row r="45" spans="11:18">
      <c r="K45">
        <v>282</v>
      </c>
      <c r="L45" s="3">
        <v>7.79088E-31</v>
      </c>
      <c r="M45">
        <v>282</v>
      </c>
      <c r="N45" s="3">
        <v>7.4013399999999998E-31</v>
      </c>
      <c r="O45">
        <v>322</v>
      </c>
      <c r="P45" s="3">
        <v>2.3814200000000002E-8</v>
      </c>
      <c r="Q45" s="27">
        <v>242</v>
      </c>
      <c r="R45" s="28">
        <v>1.44E-20</v>
      </c>
    </row>
    <row r="46" spans="11:18">
      <c r="K46">
        <v>283</v>
      </c>
      <c r="L46" s="3">
        <v>2.1703099999999999E-29</v>
      </c>
      <c r="M46">
        <v>283</v>
      </c>
      <c r="N46" s="3">
        <v>2.0617999999999999E-29</v>
      </c>
      <c r="O46">
        <v>323</v>
      </c>
      <c r="P46" s="3">
        <v>2.6112700000000001E-8</v>
      </c>
      <c r="Q46" s="27">
        <v>243</v>
      </c>
      <c r="R46" s="28">
        <v>1.56E-20</v>
      </c>
    </row>
    <row r="47" spans="11:18">
      <c r="K47">
        <v>284</v>
      </c>
      <c r="L47" s="3">
        <v>5.9414199999999997E-27</v>
      </c>
      <c r="M47">
        <v>284</v>
      </c>
      <c r="N47" s="3">
        <v>5.6443499999999999E-27</v>
      </c>
      <c r="O47">
        <v>324</v>
      </c>
      <c r="P47" s="3">
        <v>1.7400200000000001E-8</v>
      </c>
      <c r="Q47" s="27">
        <v>244</v>
      </c>
      <c r="R47" s="28">
        <v>1.6800000000000001E-20</v>
      </c>
    </row>
    <row r="48" spans="11:18">
      <c r="K48">
        <v>285</v>
      </c>
      <c r="L48" s="3">
        <v>2.4703299999999999E-25</v>
      </c>
      <c r="M48">
        <v>285</v>
      </c>
      <c r="N48" s="3">
        <v>2.3468100000000002E-25</v>
      </c>
      <c r="O48">
        <v>325</v>
      </c>
      <c r="P48" s="3">
        <v>2.0664900000000001E-8</v>
      </c>
      <c r="Q48" s="27">
        <v>245</v>
      </c>
      <c r="R48" s="28">
        <v>1.7999999999999999E-20</v>
      </c>
    </row>
    <row r="49" spans="11:18">
      <c r="K49">
        <v>286</v>
      </c>
      <c r="L49" s="3">
        <v>1.9925399999999999E-23</v>
      </c>
      <c r="M49">
        <v>286</v>
      </c>
      <c r="N49" s="3">
        <v>1.8929099999999999E-23</v>
      </c>
      <c r="O49">
        <v>326</v>
      </c>
      <c r="P49" s="3">
        <v>3.0788599999999997E-8</v>
      </c>
      <c r="Q49" s="27">
        <v>246</v>
      </c>
      <c r="R49" s="28">
        <v>1.94E-20</v>
      </c>
    </row>
    <row r="50" spans="11:18">
      <c r="K50">
        <v>287</v>
      </c>
      <c r="L50" s="3">
        <v>9.9916199999999991E-22</v>
      </c>
      <c r="M50">
        <v>287</v>
      </c>
      <c r="N50" s="3">
        <v>9.4920399999999997E-22</v>
      </c>
      <c r="O50">
        <v>327</v>
      </c>
      <c r="P50" s="3">
        <v>8.6658599999999997E-9</v>
      </c>
      <c r="Q50" s="27">
        <v>247</v>
      </c>
      <c r="R50" s="28">
        <v>2.0800000000000001E-20</v>
      </c>
    </row>
    <row r="51" spans="11:18">
      <c r="K51">
        <v>288</v>
      </c>
      <c r="L51" s="3">
        <v>5.5530000000000004E-20</v>
      </c>
      <c r="M51">
        <v>288</v>
      </c>
      <c r="N51" s="3">
        <v>5.27535E-20</v>
      </c>
      <c r="O51">
        <v>328</v>
      </c>
      <c r="P51" s="3">
        <v>1.1321399999999999E-8</v>
      </c>
      <c r="Q51" s="27">
        <v>248</v>
      </c>
      <c r="R51" s="28">
        <v>2.22E-20</v>
      </c>
    </row>
    <row r="52" spans="11:18">
      <c r="K52">
        <v>289</v>
      </c>
      <c r="L52" s="3">
        <v>1.7341900000000001E-18</v>
      </c>
      <c r="M52">
        <v>289</v>
      </c>
      <c r="N52" s="3">
        <v>1.64748E-18</v>
      </c>
      <c r="O52">
        <v>329</v>
      </c>
      <c r="P52" s="3">
        <v>1.07224E-8</v>
      </c>
      <c r="Q52" s="27">
        <v>249</v>
      </c>
      <c r="R52" s="28">
        <v>2.3600000000000001E-20</v>
      </c>
    </row>
    <row r="53" spans="11:18">
      <c r="K53">
        <v>290</v>
      </c>
      <c r="L53" s="3">
        <v>3.0341599999999999E-17</v>
      </c>
      <c r="M53">
        <v>290</v>
      </c>
      <c r="N53" s="3">
        <v>2.8824600000000003E-17</v>
      </c>
      <c r="O53">
        <v>330</v>
      </c>
      <c r="P53" s="3">
        <v>1.37345E-8</v>
      </c>
      <c r="Q53" s="27">
        <v>250</v>
      </c>
      <c r="R53" s="28">
        <v>2.51E-20</v>
      </c>
    </row>
    <row r="54" spans="11:18">
      <c r="K54">
        <v>291</v>
      </c>
      <c r="L54" s="3">
        <v>5.1992599999999998E-16</v>
      </c>
      <c r="M54">
        <v>291</v>
      </c>
      <c r="N54" s="3">
        <v>4.9393000000000002E-16</v>
      </c>
      <c r="O54">
        <v>331</v>
      </c>
      <c r="P54" s="3">
        <v>7.55422E-9</v>
      </c>
      <c r="Q54" s="27">
        <v>251</v>
      </c>
      <c r="R54" s="28">
        <v>2.6600000000000001E-20</v>
      </c>
    </row>
    <row r="55" spans="11:18">
      <c r="K55">
        <v>292</v>
      </c>
      <c r="L55" s="3">
        <v>4.9500599999999998E-15</v>
      </c>
      <c r="M55">
        <v>292</v>
      </c>
      <c r="N55" s="3">
        <v>4.7025599999999996E-15</v>
      </c>
      <c r="O55">
        <v>332</v>
      </c>
      <c r="P55" s="3">
        <v>1.15495E-8</v>
      </c>
      <c r="Q55" s="27">
        <v>252</v>
      </c>
      <c r="R55" s="28">
        <v>2.8300000000000001E-20</v>
      </c>
    </row>
    <row r="56" spans="11:18">
      <c r="K56">
        <v>293</v>
      </c>
      <c r="L56" s="3">
        <v>5.2997599999999998E-14</v>
      </c>
      <c r="M56">
        <v>293</v>
      </c>
      <c r="N56" s="3">
        <v>5.0347699999999999E-14</v>
      </c>
      <c r="O56">
        <v>333</v>
      </c>
      <c r="P56" s="3">
        <v>5.1227899999999998E-9</v>
      </c>
      <c r="Q56" s="27">
        <v>253</v>
      </c>
      <c r="R56" s="28">
        <v>3.0000000000000003E-20</v>
      </c>
    </row>
    <row r="57" spans="11:18">
      <c r="K57">
        <v>294</v>
      </c>
      <c r="L57" s="3">
        <v>2.84325E-13</v>
      </c>
      <c r="M57">
        <v>294</v>
      </c>
      <c r="N57" s="3">
        <v>2.7010899999999998E-13</v>
      </c>
      <c r="O57">
        <v>334</v>
      </c>
      <c r="P57" s="3">
        <v>1.6139200000000001E-8</v>
      </c>
      <c r="Q57" s="27">
        <v>254</v>
      </c>
      <c r="R57" s="28">
        <v>3.1600000000000002E-20</v>
      </c>
    </row>
    <row r="58" spans="11:18">
      <c r="K58">
        <v>295</v>
      </c>
      <c r="L58" s="3">
        <v>2.1284799999999998E-12</v>
      </c>
      <c r="M58">
        <v>295</v>
      </c>
      <c r="N58" s="3">
        <v>2.02206E-12</v>
      </c>
      <c r="O58">
        <v>335</v>
      </c>
      <c r="P58" s="3">
        <v>-1.1426899999999999E-9</v>
      </c>
      <c r="Q58" s="27">
        <v>255</v>
      </c>
      <c r="R58" s="28">
        <v>3.3200000000000001E-20</v>
      </c>
    </row>
    <row r="59" spans="11:18">
      <c r="K59">
        <v>296</v>
      </c>
      <c r="L59" s="3">
        <v>9.0372899999999998E-12</v>
      </c>
      <c r="M59">
        <v>296</v>
      </c>
      <c r="N59" s="3">
        <v>8.5854200000000004E-12</v>
      </c>
      <c r="O59">
        <v>399.3</v>
      </c>
      <c r="P59" t="s">
        <v>8</v>
      </c>
      <c r="Q59" s="27">
        <v>256</v>
      </c>
      <c r="R59" s="28">
        <v>3.48E-20</v>
      </c>
    </row>
    <row r="60" spans="11:18">
      <c r="K60">
        <v>297</v>
      </c>
      <c r="L60" s="3">
        <v>3.8056699999999997E-11</v>
      </c>
      <c r="M60">
        <v>297</v>
      </c>
      <c r="N60" s="3">
        <v>3.6153800000000002E-11</v>
      </c>
      <c r="O60">
        <v>399.4</v>
      </c>
      <c r="P60" t="s">
        <v>8</v>
      </c>
      <c r="Q60" s="27">
        <v>257</v>
      </c>
      <c r="R60" s="28">
        <v>3.6399999999999999E-20</v>
      </c>
    </row>
    <row r="61" spans="11:18">
      <c r="K61">
        <v>298</v>
      </c>
      <c r="L61" s="3">
        <v>8.7050799999999996E-11</v>
      </c>
      <c r="M61">
        <v>298</v>
      </c>
      <c r="N61" s="3">
        <v>8.2698200000000004E-11</v>
      </c>
      <c r="O61">
        <v>399.5</v>
      </c>
      <c r="P61" t="s">
        <v>8</v>
      </c>
      <c r="Q61" s="27">
        <v>258</v>
      </c>
      <c r="R61" s="28">
        <v>3.8100000000000001E-20</v>
      </c>
    </row>
    <row r="62" spans="11:18">
      <c r="K62">
        <v>299</v>
      </c>
      <c r="L62" s="3">
        <v>3.59699E-10</v>
      </c>
      <c r="M62">
        <v>299</v>
      </c>
      <c r="N62" s="3">
        <v>3.4171399999999998E-10</v>
      </c>
      <c r="O62">
        <v>399.6</v>
      </c>
      <c r="P62" t="s">
        <v>8</v>
      </c>
      <c r="Q62" s="27">
        <v>259</v>
      </c>
      <c r="R62" s="28">
        <v>3.9799999999999997E-20</v>
      </c>
    </row>
    <row r="63" spans="11:18">
      <c r="K63">
        <v>300</v>
      </c>
      <c r="L63" s="3">
        <v>5.27284E-10</v>
      </c>
      <c r="M63">
        <v>300</v>
      </c>
      <c r="N63" s="3">
        <v>5.0091999999999996E-10</v>
      </c>
      <c r="O63">
        <v>399.7</v>
      </c>
      <c r="P63" t="s">
        <v>8</v>
      </c>
      <c r="Q63" s="27">
        <v>260</v>
      </c>
      <c r="R63" s="28">
        <v>4.1600000000000003E-20</v>
      </c>
    </row>
    <row r="64" spans="11:18">
      <c r="K64">
        <v>301</v>
      </c>
      <c r="L64" s="3">
        <v>1.7299399999999999E-9</v>
      </c>
      <c r="M64">
        <v>301</v>
      </c>
      <c r="N64" s="3">
        <v>1.6434499999999999E-9</v>
      </c>
      <c r="O64">
        <v>399.8</v>
      </c>
      <c r="P64" t="s">
        <v>8</v>
      </c>
      <c r="Q64" s="27">
        <v>261</v>
      </c>
      <c r="R64" s="28">
        <v>4.3200000000000002E-20</v>
      </c>
    </row>
    <row r="65" spans="11:18">
      <c r="K65">
        <v>302</v>
      </c>
      <c r="L65" s="3">
        <v>2.9670800000000001E-9</v>
      </c>
      <c r="M65">
        <v>302</v>
      </c>
      <c r="N65" s="3">
        <v>2.81872E-9</v>
      </c>
      <c r="O65">
        <v>399.9</v>
      </c>
      <c r="P65" t="s">
        <v>8</v>
      </c>
      <c r="Q65" s="27">
        <v>262</v>
      </c>
      <c r="R65" s="28">
        <v>4.46E-20</v>
      </c>
    </row>
    <row r="66" spans="11:18">
      <c r="K66">
        <v>303</v>
      </c>
      <c r="L66" s="3">
        <v>7.5005800000000006E-9</v>
      </c>
      <c r="M66">
        <v>303</v>
      </c>
      <c r="N66" s="3">
        <v>7.1255500000000001E-9</v>
      </c>
      <c r="O66">
        <v>400</v>
      </c>
      <c r="P66" t="s">
        <v>8</v>
      </c>
      <c r="Q66" s="27">
        <v>263</v>
      </c>
      <c r="R66" s="28">
        <v>4.5900000000000001E-20</v>
      </c>
    </row>
    <row r="67" spans="11:18">
      <c r="K67">
        <v>304</v>
      </c>
      <c r="L67" s="3">
        <v>1.00562E-8</v>
      </c>
      <c r="M67">
        <v>304</v>
      </c>
      <c r="N67" s="3">
        <v>9.5533600000000002E-9</v>
      </c>
      <c r="P67" t="s">
        <v>8</v>
      </c>
      <c r="Q67" s="27">
        <v>264</v>
      </c>
      <c r="R67" s="28">
        <v>4.7200000000000002E-20</v>
      </c>
    </row>
    <row r="68" spans="11:18">
      <c r="K68">
        <v>305</v>
      </c>
      <c r="L68" s="3">
        <v>1.8496299999999999E-8</v>
      </c>
      <c r="M68">
        <v>305</v>
      </c>
      <c r="N68" s="3">
        <v>1.75715E-8</v>
      </c>
      <c r="P68" t="s">
        <v>8</v>
      </c>
      <c r="Q68" s="27">
        <v>265</v>
      </c>
      <c r="R68" s="28">
        <v>4.8699999999999998E-20</v>
      </c>
    </row>
    <row r="69" spans="11:18">
      <c r="K69">
        <v>306</v>
      </c>
      <c r="L69" s="3">
        <v>2.1510900000000001E-8</v>
      </c>
      <c r="M69">
        <v>306</v>
      </c>
      <c r="N69" s="3">
        <v>2.0435399999999999E-8</v>
      </c>
      <c r="P69" t="s">
        <v>8</v>
      </c>
      <c r="Q69" s="27">
        <v>266</v>
      </c>
      <c r="R69" s="28">
        <v>5.0100000000000002E-20</v>
      </c>
    </row>
    <row r="70" spans="11:18">
      <c r="K70">
        <v>307</v>
      </c>
      <c r="L70" s="3">
        <v>3.8897500000000001E-8</v>
      </c>
      <c r="M70">
        <v>307</v>
      </c>
      <c r="N70" s="3">
        <v>3.6952599999999998E-8</v>
      </c>
      <c r="P70" t="s">
        <v>8</v>
      </c>
      <c r="Q70" s="27">
        <v>267</v>
      </c>
      <c r="R70" s="28">
        <v>5.1599999999999998E-20</v>
      </c>
    </row>
    <row r="71" spans="11:18">
      <c r="K71">
        <v>308</v>
      </c>
      <c r="L71" s="3">
        <v>4.5525900000000001E-8</v>
      </c>
      <c r="M71">
        <v>308</v>
      </c>
      <c r="N71" s="3">
        <v>4.3249599999999998E-8</v>
      </c>
      <c r="P71" t="s">
        <v>8</v>
      </c>
      <c r="Q71" s="27">
        <v>268</v>
      </c>
      <c r="R71" s="28">
        <v>5.2800000000000001E-20</v>
      </c>
    </row>
    <row r="72" spans="11:18">
      <c r="K72">
        <v>309</v>
      </c>
      <c r="L72" s="3">
        <v>4.4960799999999997E-8</v>
      </c>
      <c r="M72">
        <v>309</v>
      </c>
      <c r="N72" s="3">
        <v>4.2712800000000002E-8</v>
      </c>
      <c r="P72" t="s">
        <v>8</v>
      </c>
      <c r="Q72" s="27">
        <v>269</v>
      </c>
      <c r="R72" s="28">
        <v>5.3700000000000001E-20</v>
      </c>
    </row>
    <row r="73" spans="11:18">
      <c r="K73">
        <v>310</v>
      </c>
      <c r="L73" s="3">
        <v>6.5632599999999994E-8</v>
      </c>
      <c r="M73">
        <v>310</v>
      </c>
      <c r="N73" s="3">
        <v>6.2351E-8</v>
      </c>
      <c r="P73" t="s">
        <v>8</v>
      </c>
      <c r="Q73" s="27">
        <v>270</v>
      </c>
      <c r="R73" s="28">
        <v>5.4500000000000004E-20</v>
      </c>
    </row>
    <row r="74" spans="11:18">
      <c r="K74">
        <v>311</v>
      </c>
      <c r="L74" s="3">
        <v>8.3572500000000003E-8</v>
      </c>
      <c r="M74">
        <v>311</v>
      </c>
      <c r="N74" s="3">
        <v>7.9393899999999997E-8</v>
      </c>
      <c r="P74" t="s">
        <v>8</v>
      </c>
      <c r="Q74" s="27">
        <v>271</v>
      </c>
      <c r="R74" s="28">
        <v>5.51E-20</v>
      </c>
    </row>
    <row r="75" spans="11:18">
      <c r="K75">
        <v>312</v>
      </c>
      <c r="L75" s="3">
        <v>8.7804199999999994E-8</v>
      </c>
      <c r="M75">
        <v>312</v>
      </c>
      <c r="N75" s="3">
        <v>8.3413999999999995E-8</v>
      </c>
      <c r="P75" t="s">
        <v>8</v>
      </c>
      <c r="Q75" s="27">
        <v>272</v>
      </c>
      <c r="R75" s="28">
        <v>5.5799999999999999E-20</v>
      </c>
    </row>
    <row r="76" spans="11:18">
      <c r="K76">
        <v>313</v>
      </c>
      <c r="L76" s="3">
        <v>9.6475799999999999E-8</v>
      </c>
      <c r="M76">
        <v>313</v>
      </c>
      <c r="N76" s="3">
        <v>9.1652000000000006E-8</v>
      </c>
      <c r="P76" t="s">
        <v>8</v>
      </c>
      <c r="Q76" s="27">
        <v>273</v>
      </c>
      <c r="R76" s="28">
        <v>5.6499999999999998E-20</v>
      </c>
    </row>
    <row r="77" spans="11:18">
      <c r="K77">
        <v>314</v>
      </c>
      <c r="L77" s="3">
        <v>1.03307E-7</v>
      </c>
      <c r="M77">
        <v>314</v>
      </c>
      <c r="N77" s="3">
        <v>9.81414E-8</v>
      </c>
      <c r="P77" t="s">
        <v>8</v>
      </c>
      <c r="Q77" s="27">
        <v>274</v>
      </c>
      <c r="R77" s="28">
        <v>5.7199999999999997E-20</v>
      </c>
    </row>
    <row r="78" spans="11:18">
      <c r="K78">
        <v>315</v>
      </c>
      <c r="L78" s="3">
        <v>1.0082799999999999E-7</v>
      </c>
      <c r="M78">
        <v>315</v>
      </c>
      <c r="N78" s="3">
        <v>9.5786900000000004E-8</v>
      </c>
      <c r="P78" t="s">
        <v>8</v>
      </c>
      <c r="Q78" s="27">
        <v>275</v>
      </c>
      <c r="R78" s="28">
        <v>5.7700000000000002E-20</v>
      </c>
    </row>
    <row r="79" spans="11:18">
      <c r="K79">
        <v>316</v>
      </c>
      <c r="L79" s="3">
        <v>1.01079E-7</v>
      </c>
      <c r="M79">
        <v>316</v>
      </c>
      <c r="N79" s="3">
        <v>9.6024699999999998E-8</v>
      </c>
      <c r="P79" t="s">
        <v>8</v>
      </c>
      <c r="Q79" s="27">
        <v>276</v>
      </c>
      <c r="R79" s="28">
        <v>5.8E-20</v>
      </c>
    </row>
    <row r="80" spans="11:18">
      <c r="K80">
        <v>317</v>
      </c>
      <c r="L80" s="3">
        <v>1.28067E-7</v>
      </c>
      <c r="M80">
        <v>317</v>
      </c>
      <c r="N80" s="3">
        <v>1.21664E-7</v>
      </c>
      <c r="P80" t="s">
        <v>8</v>
      </c>
      <c r="Q80" s="27">
        <v>277</v>
      </c>
      <c r="R80" s="28">
        <v>5.8E-20</v>
      </c>
    </row>
    <row r="81" spans="11:18">
      <c r="K81">
        <v>318</v>
      </c>
      <c r="L81" s="3">
        <v>1.0444599999999999E-7</v>
      </c>
      <c r="M81">
        <v>318</v>
      </c>
      <c r="N81" s="3">
        <v>9.9223399999999996E-8</v>
      </c>
      <c r="P81" t="s">
        <v>8</v>
      </c>
      <c r="Q81" s="27">
        <v>278</v>
      </c>
      <c r="R81" s="28">
        <v>5.7899999999999996E-20</v>
      </c>
    </row>
    <row r="82" spans="11:18">
      <c r="K82">
        <v>319</v>
      </c>
      <c r="L82" s="3">
        <v>1.06516E-7</v>
      </c>
      <c r="M82">
        <v>319</v>
      </c>
      <c r="N82" s="3">
        <v>1.01191E-7</v>
      </c>
      <c r="P82" t="s">
        <v>8</v>
      </c>
      <c r="Q82" s="27">
        <v>279</v>
      </c>
      <c r="R82" s="28">
        <v>5.7700000000000002E-20</v>
      </c>
    </row>
    <row r="83" spans="11:18">
      <c r="K83">
        <v>320</v>
      </c>
      <c r="L83" s="3">
        <v>1.22177E-7</v>
      </c>
      <c r="M83">
        <v>320</v>
      </c>
      <c r="N83" s="3">
        <v>1.16068E-7</v>
      </c>
      <c r="P83" t="s">
        <v>8</v>
      </c>
      <c r="Q83" s="27">
        <v>280</v>
      </c>
      <c r="R83" s="28">
        <v>5.7499999999999995E-20</v>
      </c>
    </row>
    <row r="84" spans="11:18">
      <c r="K84">
        <v>321</v>
      </c>
      <c r="L84" s="3">
        <v>9.3392700000000005E-8</v>
      </c>
      <c r="M84">
        <v>321</v>
      </c>
      <c r="N84" s="3">
        <v>8.8723099999999999E-8</v>
      </c>
      <c r="P84" t="s">
        <v>8</v>
      </c>
      <c r="Q84" s="27">
        <v>281</v>
      </c>
      <c r="R84" s="28">
        <v>5.7199999999999997E-20</v>
      </c>
    </row>
    <row r="85" spans="11:18">
      <c r="K85">
        <v>322</v>
      </c>
      <c r="L85" s="3">
        <v>7.3708399999999996E-8</v>
      </c>
      <c r="M85">
        <v>322</v>
      </c>
      <c r="N85" s="3">
        <v>7.0023000000000004E-8</v>
      </c>
      <c r="P85" t="s">
        <v>8</v>
      </c>
      <c r="Q85" s="27">
        <v>282</v>
      </c>
      <c r="R85" s="28">
        <v>5.6700000000000005E-20</v>
      </c>
    </row>
    <row r="86" spans="11:18">
      <c r="K86">
        <v>323</v>
      </c>
      <c r="L86" s="3">
        <v>6.67018E-8</v>
      </c>
      <c r="M86">
        <v>323</v>
      </c>
      <c r="N86" s="3">
        <v>6.3366699999999998E-8</v>
      </c>
      <c r="P86" t="s">
        <v>8</v>
      </c>
      <c r="Q86" s="27">
        <v>283</v>
      </c>
      <c r="R86" s="28">
        <v>5.6099999999999997E-20</v>
      </c>
    </row>
    <row r="87" spans="11:18">
      <c r="K87">
        <v>324</v>
      </c>
      <c r="L87" s="3">
        <v>6.1984499999999995E-8</v>
      </c>
      <c r="M87">
        <v>324</v>
      </c>
      <c r="N87" s="3">
        <v>5.8885299999999997E-8</v>
      </c>
      <c r="P87" t="s">
        <v>8</v>
      </c>
      <c r="Q87" s="27">
        <v>284</v>
      </c>
      <c r="R87" s="28">
        <v>5.5200000000000003E-20</v>
      </c>
    </row>
    <row r="88" spans="11:18">
      <c r="K88">
        <v>325</v>
      </c>
      <c r="L88" s="3">
        <v>5.7495099999999998E-8</v>
      </c>
      <c r="M88">
        <v>325</v>
      </c>
      <c r="N88" s="3">
        <v>5.4620299999999998E-8</v>
      </c>
      <c r="P88" t="s">
        <v>8</v>
      </c>
      <c r="Q88" s="27">
        <v>285</v>
      </c>
      <c r="R88" s="28">
        <v>5.4299999999999997E-20</v>
      </c>
    </row>
    <row r="89" spans="11:18">
      <c r="K89">
        <v>326</v>
      </c>
      <c r="L89" s="3">
        <v>5.4211799999999998E-8</v>
      </c>
      <c r="M89">
        <v>326</v>
      </c>
      <c r="N89" s="3">
        <v>5.1501200000000003E-8</v>
      </c>
      <c r="P89" t="s">
        <v>8</v>
      </c>
      <c r="Q89" s="27">
        <v>286</v>
      </c>
      <c r="R89" s="28">
        <v>5.33E-20</v>
      </c>
    </row>
    <row r="90" spans="11:18">
      <c r="K90">
        <v>327</v>
      </c>
      <c r="L90" s="3">
        <v>4.0574100000000002E-8</v>
      </c>
      <c r="M90">
        <v>327</v>
      </c>
      <c r="N90" s="3">
        <v>3.8545400000000001E-8</v>
      </c>
      <c r="P90" t="s">
        <v>8</v>
      </c>
      <c r="Q90" s="27">
        <v>287</v>
      </c>
      <c r="R90" s="28">
        <v>5.2300000000000003E-20</v>
      </c>
    </row>
    <row r="91" spans="11:18">
      <c r="K91">
        <v>328</v>
      </c>
      <c r="L91" s="3">
        <v>2.2590100000000001E-8</v>
      </c>
      <c r="M91">
        <v>328</v>
      </c>
      <c r="N91" s="3">
        <v>2.1460600000000001E-8</v>
      </c>
      <c r="P91" t="s">
        <v>8</v>
      </c>
      <c r="Q91" s="27">
        <v>288</v>
      </c>
      <c r="R91" s="28">
        <v>5.1399999999999997E-20</v>
      </c>
    </row>
    <row r="92" spans="11:18">
      <c r="K92">
        <v>329</v>
      </c>
      <c r="L92" s="3">
        <v>2.6352700000000001E-8</v>
      </c>
      <c r="M92">
        <v>329</v>
      </c>
      <c r="N92" s="3">
        <v>2.5035100000000001E-8</v>
      </c>
      <c r="P92" t="s">
        <v>8</v>
      </c>
      <c r="Q92" s="27">
        <v>289</v>
      </c>
      <c r="R92" s="28">
        <v>5.0300000000000003E-20</v>
      </c>
    </row>
    <row r="93" spans="11:18">
      <c r="K93">
        <v>330</v>
      </c>
      <c r="L93" s="3">
        <v>1.5368599999999998E-8</v>
      </c>
      <c r="M93">
        <v>330</v>
      </c>
      <c r="N93" s="3">
        <v>1.4600199999999999E-8</v>
      </c>
      <c r="P93" t="s">
        <v>8</v>
      </c>
      <c r="Q93" s="27">
        <v>290</v>
      </c>
      <c r="R93" s="28">
        <v>4.9099999999999999E-20</v>
      </c>
    </row>
    <row r="94" spans="11:18">
      <c r="K94">
        <v>331</v>
      </c>
      <c r="L94" s="3">
        <v>-2.0249100000000002E-9</v>
      </c>
      <c r="M94">
        <v>331</v>
      </c>
      <c r="N94" s="3">
        <v>-1.92366E-9</v>
      </c>
      <c r="P94" t="s">
        <v>8</v>
      </c>
      <c r="Q94" s="27">
        <v>291</v>
      </c>
      <c r="R94" s="28">
        <v>4.75E-20</v>
      </c>
    </row>
    <row r="95" spans="11:18">
      <c r="K95">
        <v>332</v>
      </c>
      <c r="L95" s="3">
        <v>-9.3403300000000006E-9</v>
      </c>
      <c r="M95">
        <v>332</v>
      </c>
      <c r="N95" s="3">
        <v>-8.8733200000000005E-9</v>
      </c>
      <c r="P95" t="s">
        <v>8</v>
      </c>
      <c r="Q95" s="27">
        <v>292</v>
      </c>
      <c r="R95" s="28">
        <v>4.5799999999999998E-20</v>
      </c>
    </row>
    <row r="96" spans="11:18">
      <c r="K96">
        <v>333</v>
      </c>
      <c r="L96" s="3">
        <v>-1.1573800000000001E-8</v>
      </c>
      <c r="M96">
        <v>333</v>
      </c>
      <c r="N96" s="3">
        <v>-1.0995100000000001E-8</v>
      </c>
      <c r="P96" t="s">
        <v>8</v>
      </c>
      <c r="Q96" s="27">
        <v>293</v>
      </c>
      <c r="R96" s="28">
        <v>4.3900000000000001E-20</v>
      </c>
    </row>
    <row r="97" spans="11:18">
      <c r="K97">
        <v>334</v>
      </c>
      <c r="L97" s="3">
        <v>-9.8169699999999999E-9</v>
      </c>
      <c r="M97">
        <v>334</v>
      </c>
      <c r="N97" s="3">
        <v>-9.3261300000000003E-9</v>
      </c>
      <c r="P97" t="s">
        <v>8</v>
      </c>
      <c r="Q97" s="27">
        <v>294</v>
      </c>
      <c r="R97" s="28">
        <v>4.2100000000000001E-20</v>
      </c>
    </row>
    <row r="98" spans="11:18">
      <c r="L98" t="s">
        <v>8</v>
      </c>
      <c r="M98">
        <v>335</v>
      </c>
      <c r="N98" t="s">
        <v>8</v>
      </c>
      <c r="P98" t="s">
        <v>8</v>
      </c>
      <c r="Q98" s="27">
        <v>295</v>
      </c>
      <c r="R98" s="28">
        <v>4.0500000000000002E-20</v>
      </c>
    </row>
    <row r="99" spans="11:18">
      <c r="L99" t="s">
        <v>8</v>
      </c>
      <c r="M99">
        <v>336</v>
      </c>
      <c r="N99" t="s">
        <v>8</v>
      </c>
      <c r="P99" t="s">
        <v>8</v>
      </c>
      <c r="Q99" s="27">
        <v>296</v>
      </c>
      <c r="R99" s="28">
        <v>3.9000000000000001E-20</v>
      </c>
    </row>
    <row r="100" spans="11:18">
      <c r="L100" t="s">
        <v>8</v>
      </c>
      <c r="M100">
        <v>337</v>
      </c>
      <c r="N100" t="s">
        <v>8</v>
      </c>
      <c r="P100" t="s">
        <v>8</v>
      </c>
      <c r="Q100" s="27">
        <v>297</v>
      </c>
      <c r="R100" s="28">
        <v>3.7600000000000002E-20</v>
      </c>
    </row>
    <row r="101" spans="11:18">
      <c r="L101" t="s">
        <v>8</v>
      </c>
      <c r="M101">
        <v>338</v>
      </c>
      <c r="N101" t="s">
        <v>8</v>
      </c>
      <c r="P101" t="s">
        <v>8</v>
      </c>
      <c r="Q101" s="27">
        <v>298</v>
      </c>
      <c r="R101" s="28">
        <v>3.6100000000000001E-20</v>
      </c>
    </row>
    <row r="102" spans="11:18">
      <c r="L102" t="s">
        <v>8</v>
      </c>
      <c r="M102">
        <v>339</v>
      </c>
      <c r="N102" t="s">
        <v>8</v>
      </c>
      <c r="P102" t="s">
        <v>8</v>
      </c>
      <c r="Q102" s="27">
        <v>299</v>
      </c>
      <c r="R102" s="28">
        <v>3.4500000000000002E-20</v>
      </c>
    </row>
    <row r="103" spans="11:18">
      <c r="L103" t="s">
        <v>8</v>
      </c>
      <c r="M103">
        <v>340</v>
      </c>
      <c r="N103" t="s">
        <v>8</v>
      </c>
      <c r="P103" t="s">
        <v>8</v>
      </c>
      <c r="Q103" s="27">
        <v>300</v>
      </c>
      <c r="R103" s="28">
        <v>3.2700000000000002E-20</v>
      </c>
    </row>
    <row r="104" spans="11:18">
      <c r="L104" t="s">
        <v>8</v>
      </c>
      <c r="M104">
        <v>341</v>
      </c>
      <c r="N104" t="s">
        <v>8</v>
      </c>
      <c r="P104" t="s">
        <v>8</v>
      </c>
      <c r="Q104" s="27">
        <v>301</v>
      </c>
      <c r="R104" s="28">
        <v>3.0700000000000002E-20</v>
      </c>
    </row>
    <row r="105" spans="11:18">
      <c r="L105" t="s">
        <v>8</v>
      </c>
      <c r="M105">
        <v>342</v>
      </c>
      <c r="N105" t="s">
        <v>8</v>
      </c>
      <c r="P105" t="s">
        <v>8</v>
      </c>
      <c r="Q105" s="27">
        <v>302</v>
      </c>
      <c r="R105" s="28">
        <v>2.8599999999999999E-20</v>
      </c>
    </row>
    <row r="106" spans="11:18">
      <c r="L106" t="s">
        <v>8</v>
      </c>
      <c r="M106">
        <v>343</v>
      </c>
      <c r="N106" t="s">
        <v>8</v>
      </c>
      <c r="P106" t="s">
        <v>8</v>
      </c>
      <c r="Q106" s="27">
        <v>303</v>
      </c>
      <c r="R106" s="28">
        <v>2.6600000000000001E-20</v>
      </c>
    </row>
    <row r="107" spans="11:18">
      <c r="L107" t="s">
        <v>8</v>
      </c>
      <c r="M107">
        <v>344</v>
      </c>
      <c r="N107" t="s">
        <v>8</v>
      </c>
      <c r="P107" t="s">
        <v>8</v>
      </c>
      <c r="Q107" s="27">
        <v>304</v>
      </c>
      <c r="R107" s="28">
        <v>2.4799999999999999E-20</v>
      </c>
    </row>
    <row r="108" spans="11:18">
      <c r="L108" t="s">
        <v>8</v>
      </c>
      <c r="M108">
        <v>345</v>
      </c>
      <c r="N108" t="s">
        <v>8</v>
      </c>
      <c r="P108" t="s">
        <v>8</v>
      </c>
      <c r="Q108" s="27">
        <v>305</v>
      </c>
      <c r="R108" s="28">
        <v>2.2999999999999999E-20</v>
      </c>
    </row>
    <row r="109" spans="11:18">
      <c r="L109" t="s">
        <v>8</v>
      </c>
      <c r="M109">
        <v>346</v>
      </c>
      <c r="N109" t="s">
        <v>8</v>
      </c>
      <c r="P109" t="s">
        <v>8</v>
      </c>
      <c r="Q109" s="27">
        <v>306</v>
      </c>
      <c r="R109" s="28">
        <v>2.1500000000000001E-20</v>
      </c>
    </row>
    <row r="110" spans="11:18">
      <c r="L110" t="s">
        <v>8</v>
      </c>
      <c r="M110">
        <v>347</v>
      </c>
      <c r="N110" t="s">
        <v>8</v>
      </c>
      <c r="P110" t="s">
        <v>8</v>
      </c>
      <c r="Q110" s="27">
        <v>307</v>
      </c>
      <c r="R110" s="28">
        <v>1.9999999999999999E-20</v>
      </c>
    </row>
    <row r="111" spans="11:18">
      <c r="L111" t="s">
        <v>8</v>
      </c>
      <c r="M111">
        <v>348</v>
      </c>
      <c r="N111" t="s">
        <v>8</v>
      </c>
      <c r="P111" t="s">
        <v>8</v>
      </c>
      <c r="Q111" s="27">
        <v>308</v>
      </c>
      <c r="R111" s="28">
        <v>1.85E-20</v>
      </c>
    </row>
    <row r="112" spans="11:18">
      <c r="L112" t="s">
        <v>8</v>
      </c>
      <c r="M112">
        <v>349</v>
      </c>
      <c r="N112" t="s">
        <v>8</v>
      </c>
      <c r="P112" t="s">
        <v>8</v>
      </c>
      <c r="Q112" s="27">
        <v>309</v>
      </c>
      <c r="R112" s="28">
        <v>1.7099999999999999E-20</v>
      </c>
    </row>
    <row r="113" spans="12:18">
      <c r="L113" t="s">
        <v>8</v>
      </c>
      <c r="M113">
        <v>350</v>
      </c>
      <c r="N113" t="s">
        <v>8</v>
      </c>
      <c r="P113" t="s">
        <v>8</v>
      </c>
      <c r="Q113" s="27">
        <v>310</v>
      </c>
      <c r="R113" s="28">
        <v>1.56E-20</v>
      </c>
    </row>
    <row r="114" spans="12:18">
      <c r="L114" t="s">
        <v>8</v>
      </c>
      <c r="N114" t="s">
        <v>8</v>
      </c>
      <c r="P114" t="s">
        <v>8</v>
      </c>
      <c r="Q114" s="27">
        <v>311</v>
      </c>
      <c r="R114" s="28">
        <v>1.4099999999999999E-20</v>
      </c>
    </row>
    <row r="115" spans="12:18">
      <c r="L115" t="s">
        <v>8</v>
      </c>
      <c r="N115" t="s">
        <v>8</v>
      </c>
      <c r="P115" t="s">
        <v>8</v>
      </c>
      <c r="Q115" s="27">
        <v>312</v>
      </c>
      <c r="R115" s="28">
        <v>1.26E-20</v>
      </c>
    </row>
    <row r="116" spans="12:18">
      <c r="L116" t="s">
        <v>8</v>
      </c>
      <c r="N116" t="s">
        <v>8</v>
      </c>
      <c r="P116" t="s">
        <v>8</v>
      </c>
      <c r="Q116" s="27">
        <v>313</v>
      </c>
      <c r="R116" s="28">
        <v>1.12E-20</v>
      </c>
    </row>
    <row r="117" spans="12:18">
      <c r="L117" t="s">
        <v>8</v>
      </c>
      <c r="N117" t="s">
        <v>8</v>
      </c>
      <c r="P117" t="s">
        <v>8</v>
      </c>
      <c r="Q117" s="27">
        <v>314</v>
      </c>
      <c r="R117" s="28">
        <v>9.9999999999999995E-21</v>
      </c>
    </row>
    <row r="118" spans="12:18">
      <c r="L118" t="s">
        <v>8</v>
      </c>
      <c r="N118" t="s">
        <v>8</v>
      </c>
      <c r="P118" t="s">
        <v>8</v>
      </c>
      <c r="Q118" s="27">
        <v>315</v>
      </c>
      <c r="R118" s="28">
        <v>8.9000000000000006E-21</v>
      </c>
    </row>
    <row r="119" spans="12:18">
      <c r="L119" t="s">
        <v>8</v>
      </c>
      <c r="N119" t="s">
        <v>8</v>
      </c>
      <c r="P119" t="s">
        <v>8</v>
      </c>
      <c r="Q119" s="27">
        <v>316</v>
      </c>
      <c r="R119" s="28">
        <v>7.8000000000000001E-21</v>
      </c>
    </row>
    <row r="120" spans="12:18">
      <c r="L120" t="s">
        <v>8</v>
      </c>
      <c r="N120" t="s">
        <v>8</v>
      </c>
      <c r="P120" t="s">
        <v>8</v>
      </c>
      <c r="Q120" s="27">
        <v>317</v>
      </c>
      <c r="R120" s="28">
        <v>6.9000000000000004E-21</v>
      </c>
    </row>
    <row r="121" spans="12:18">
      <c r="N121" t="s">
        <v>8</v>
      </c>
      <c r="P121" t="s">
        <v>8</v>
      </c>
      <c r="Q121" s="27">
        <v>318</v>
      </c>
      <c r="R121" s="28">
        <v>5.9999999999999998E-21</v>
      </c>
    </row>
    <row r="122" spans="12:18">
      <c r="N122" t="s">
        <v>8</v>
      </c>
      <c r="P122" t="s">
        <v>8</v>
      </c>
      <c r="Q122" s="27">
        <v>319</v>
      </c>
      <c r="R122" s="28">
        <v>5.2000000000000003E-21</v>
      </c>
    </row>
    <row r="123" spans="12:18">
      <c r="N123" t="s">
        <v>8</v>
      </c>
      <c r="P123" t="s">
        <v>8</v>
      </c>
      <c r="Q123" s="27">
        <v>320</v>
      </c>
      <c r="R123" s="28">
        <v>4.4999999999999997E-21</v>
      </c>
    </row>
    <row r="124" spans="12:18">
      <c r="N124" t="s">
        <v>8</v>
      </c>
      <c r="P124" t="s">
        <v>8</v>
      </c>
      <c r="Q124" s="27">
        <v>321</v>
      </c>
      <c r="R124" s="28">
        <v>3.7999999999999998E-21</v>
      </c>
    </row>
    <row r="125" spans="12:18">
      <c r="N125" t="s">
        <v>8</v>
      </c>
      <c r="P125" t="s">
        <v>8</v>
      </c>
      <c r="Q125" s="27">
        <v>322</v>
      </c>
      <c r="R125" s="28">
        <v>3.2000000000000002E-21</v>
      </c>
    </row>
    <row r="126" spans="12:18">
      <c r="N126" t="s">
        <v>8</v>
      </c>
      <c r="P126" t="s">
        <v>8</v>
      </c>
      <c r="Q126" s="27">
        <v>323</v>
      </c>
      <c r="R126" s="28">
        <v>2.7000000000000001E-21</v>
      </c>
    </row>
    <row r="127" spans="12:18">
      <c r="N127" t="s">
        <v>8</v>
      </c>
      <c r="P127" t="s">
        <v>8</v>
      </c>
      <c r="Q127" s="27">
        <v>324</v>
      </c>
      <c r="R127" s="28">
        <v>2.3E-21</v>
      </c>
    </row>
    <row r="128" spans="12:18">
      <c r="N128" t="s">
        <v>8</v>
      </c>
      <c r="P128" t="s">
        <v>8</v>
      </c>
      <c r="Q128" s="27">
        <v>325</v>
      </c>
      <c r="R128" s="28">
        <v>1.8999999999999999E-21</v>
      </c>
    </row>
    <row r="129" spans="14:18">
      <c r="N129" t="s">
        <v>8</v>
      </c>
      <c r="P129" t="s">
        <v>8</v>
      </c>
      <c r="Q129" s="27">
        <v>326</v>
      </c>
      <c r="R129" s="28">
        <v>1.5E-21</v>
      </c>
    </row>
    <row r="130" spans="14:18">
      <c r="N130" t="s">
        <v>8</v>
      </c>
      <c r="P130" t="s">
        <v>8</v>
      </c>
      <c r="Q130" s="27">
        <v>327</v>
      </c>
      <c r="R130" s="28">
        <v>1.3000000000000001E-21</v>
      </c>
    </row>
    <row r="131" spans="14:18">
      <c r="N131" t="s">
        <v>8</v>
      </c>
      <c r="P131" t="s">
        <v>8</v>
      </c>
      <c r="Q131" s="27">
        <v>328</v>
      </c>
      <c r="R131" s="28">
        <v>9.9999999999999991E-22</v>
      </c>
    </row>
    <row r="132" spans="14:18">
      <c r="N132" t="s">
        <v>8</v>
      </c>
      <c r="P132" t="s">
        <v>8</v>
      </c>
      <c r="Q132" s="27">
        <v>329</v>
      </c>
      <c r="R132" s="28">
        <v>8.0000000000000004E-22</v>
      </c>
    </row>
    <row r="133" spans="14:18">
      <c r="N133" t="s">
        <v>8</v>
      </c>
      <c r="P133" t="s">
        <v>8</v>
      </c>
      <c r="Q133" s="27">
        <v>330</v>
      </c>
      <c r="R133" s="28">
        <v>7.0000000000000001E-22</v>
      </c>
    </row>
    <row r="134" spans="14:18">
      <c r="N134" t="s">
        <v>8</v>
      </c>
      <c r="P134" t="s">
        <v>8</v>
      </c>
      <c r="Q134" s="27">
        <v>331</v>
      </c>
      <c r="R134" s="28">
        <v>4.9999999999999995E-22</v>
      </c>
    </row>
    <row r="135" spans="14:18">
      <c r="N135" t="s">
        <v>8</v>
      </c>
      <c r="P135" t="s">
        <v>8</v>
      </c>
      <c r="Q135" s="27">
        <v>332</v>
      </c>
      <c r="R135" s="28">
        <v>4.0000000000000002E-22</v>
      </c>
    </row>
    <row r="136" spans="14:18">
      <c r="N136" t="s">
        <v>8</v>
      </c>
      <c r="P136" t="s">
        <v>8</v>
      </c>
      <c r="Q136" s="27">
        <v>333</v>
      </c>
      <c r="R136" s="28">
        <v>2.9999999999999999E-22</v>
      </c>
    </row>
    <row r="137" spans="14:18">
      <c r="N137" t="s">
        <v>8</v>
      </c>
      <c r="P137" t="s">
        <v>8</v>
      </c>
      <c r="Q137" s="27">
        <v>334</v>
      </c>
      <c r="R137" s="28">
        <v>2.9999999999999999E-22</v>
      </c>
    </row>
    <row r="138" spans="14:18">
      <c r="N138" t="s">
        <v>8</v>
      </c>
      <c r="P138" t="s">
        <v>8</v>
      </c>
      <c r="Q138" s="27">
        <v>335</v>
      </c>
      <c r="R138" s="28">
        <v>2.0000000000000001E-22</v>
      </c>
    </row>
    <row r="139" spans="14:18">
      <c r="N139" t="s">
        <v>8</v>
      </c>
      <c r="P139" t="s">
        <v>8</v>
      </c>
      <c r="Q139" s="27">
        <v>336</v>
      </c>
      <c r="R139" s="28">
        <v>1.4E-22</v>
      </c>
    </row>
    <row r="140" spans="14:18">
      <c r="N140" t="s">
        <v>8</v>
      </c>
      <c r="P140" t="s">
        <v>8</v>
      </c>
      <c r="Q140" s="27">
        <v>337</v>
      </c>
      <c r="R140" s="28">
        <v>1.1E-22</v>
      </c>
    </row>
    <row r="141" spans="14:18">
      <c r="N141" t="s">
        <v>8</v>
      </c>
      <c r="P141" t="s">
        <v>8</v>
      </c>
      <c r="Q141" s="27">
        <v>338</v>
      </c>
      <c r="R141" s="28">
        <v>7.9999999999999997E-23</v>
      </c>
    </row>
    <row r="142" spans="14:18">
      <c r="N142" t="s">
        <v>8</v>
      </c>
      <c r="P142" t="s">
        <v>8</v>
      </c>
      <c r="Q142" s="27">
        <v>339</v>
      </c>
      <c r="R142" s="28">
        <v>6.9999999999999999E-23</v>
      </c>
    </row>
    <row r="143" spans="14:18">
      <c r="N143" t="s">
        <v>8</v>
      </c>
      <c r="P143" t="s">
        <v>8</v>
      </c>
      <c r="Q143" s="27">
        <v>340</v>
      </c>
      <c r="R143" s="28">
        <v>5.0000000000000002E-23</v>
      </c>
    </row>
    <row r="144" spans="14:18">
      <c r="N144" t="s">
        <v>8</v>
      </c>
      <c r="P144" t="s">
        <v>8</v>
      </c>
      <c r="Q144" s="27">
        <v>341</v>
      </c>
      <c r="R144" s="28">
        <v>5.0000000000000002E-23</v>
      </c>
    </row>
    <row r="145" spans="14:18">
      <c r="N145" t="s">
        <v>8</v>
      </c>
      <c r="P145" t="s">
        <v>8</v>
      </c>
      <c r="Q145" s="27">
        <v>342</v>
      </c>
      <c r="R145" s="28">
        <v>3E-23</v>
      </c>
    </row>
    <row r="146" spans="14:18">
      <c r="N146" t="s">
        <v>8</v>
      </c>
      <c r="P146" t="s">
        <v>8</v>
      </c>
      <c r="Q146" s="27">
        <v>343</v>
      </c>
      <c r="R146" s="28">
        <v>3E-23</v>
      </c>
    </row>
    <row r="147" spans="14:18">
      <c r="N147" t="s">
        <v>8</v>
      </c>
      <c r="P147" t="s">
        <v>8</v>
      </c>
      <c r="Q147" s="27">
        <v>344</v>
      </c>
      <c r="R147" s="28">
        <v>1.9999999999999999E-23</v>
      </c>
    </row>
    <row r="148" spans="14:18">
      <c r="N148" t="s">
        <v>8</v>
      </c>
      <c r="P148" t="s">
        <v>8</v>
      </c>
      <c r="Q148" s="27">
        <v>345</v>
      </c>
      <c r="R148" s="28">
        <v>9.9999999999999996E-24</v>
      </c>
    </row>
    <row r="149" spans="14:18">
      <c r="N149" t="s">
        <v>8</v>
      </c>
      <c r="P149" t="s">
        <v>8</v>
      </c>
      <c r="Q149" s="27">
        <v>346</v>
      </c>
      <c r="R149" s="28">
        <v>9.9999999999999996E-24</v>
      </c>
    </row>
    <row r="150" spans="14:18">
      <c r="N150" t="s">
        <v>8</v>
      </c>
      <c r="P150" t="s">
        <v>8</v>
      </c>
      <c r="Q150" s="27">
        <v>347</v>
      </c>
      <c r="R150" s="27">
        <v>0</v>
      </c>
    </row>
    <row r="151" spans="14:18">
      <c r="N151" t="s">
        <v>8</v>
      </c>
      <c r="P151" t="s">
        <v>8</v>
      </c>
      <c r="Q151" s="27">
        <v>348</v>
      </c>
      <c r="R151" s="28">
        <v>9.9999999999999996E-24</v>
      </c>
    </row>
    <row r="152" spans="14:18">
      <c r="N152" t="s">
        <v>8</v>
      </c>
      <c r="P152" t="s">
        <v>8</v>
      </c>
      <c r="Q152" s="27">
        <v>349</v>
      </c>
      <c r="R152" s="27">
        <v>0</v>
      </c>
    </row>
    <row r="153" spans="14:18">
      <c r="N153" t="s">
        <v>8</v>
      </c>
      <c r="P153" t="s">
        <v>8</v>
      </c>
      <c r="Q153" s="27">
        <v>350</v>
      </c>
      <c r="R153" s="27">
        <v>0</v>
      </c>
    </row>
    <row r="154" spans="14:18">
      <c r="N154" t="s">
        <v>8</v>
      </c>
      <c r="P154" t="s">
        <v>8</v>
      </c>
      <c r="Q154" s="27">
        <v>351</v>
      </c>
      <c r="R154" s="27">
        <v>0</v>
      </c>
    </row>
    <row r="155" spans="14:18">
      <c r="N155" t="s">
        <v>8</v>
      </c>
      <c r="P155" t="s">
        <v>8</v>
      </c>
      <c r="Q155" s="27">
        <v>352</v>
      </c>
      <c r="R155" s="28">
        <v>9.9999999999999996E-24</v>
      </c>
    </row>
    <row r="156" spans="14:18">
      <c r="N156" t="s">
        <v>8</v>
      </c>
      <c r="P156" t="s">
        <v>8</v>
      </c>
      <c r="Q156" s="27">
        <v>353</v>
      </c>
      <c r="R156" s="27">
        <v>0</v>
      </c>
    </row>
    <row r="157" spans="14:18">
      <c r="N157" t="s">
        <v>8</v>
      </c>
      <c r="P157" t="s">
        <v>8</v>
      </c>
      <c r="Q157" s="27">
        <v>354</v>
      </c>
      <c r="R157" s="27">
        <v>0</v>
      </c>
    </row>
    <row r="158" spans="14:18">
      <c r="N158" t="s">
        <v>8</v>
      </c>
      <c r="P158" t="s">
        <v>8</v>
      </c>
      <c r="Q158" s="27">
        <v>355</v>
      </c>
      <c r="R158" s="27">
        <v>0</v>
      </c>
    </row>
    <row r="159" spans="14:18">
      <c r="N159" t="s">
        <v>8</v>
      </c>
      <c r="P159" t="s">
        <v>8</v>
      </c>
      <c r="R159" s="27" t="s">
        <v>8</v>
      </c>
    </row>
    <row r="160" spans="14:18">
      <c r="N160" t="s">
        <v>8</v>
      </c>
      <c r="P160" t="s">
        <v>8</v>
      </c>
      <c r="R160" s="27" t="s">
        <v>8</v>
      </c>
    </row>
    <row r="161" spans="14:18">
      <c r="N161" t="s">
        <v>8</v>
      </c>
      <c r="P161" t="s">
        <v>8</v>
      </c>
      <c r="R161" s="27" t="s">
        <v>8</v>
      </c>
    </row>
    <row r="162" spans="14:18">
      <c r="N162" t="s">
        <v>8</v>
      </c>
      <c r="P162" t="s">
        <v>8</v>
      </c>
      <c r="R162" s="27" t="s">
        <v>8</v>
      </c>
    </row>
    <row r="163" spans="14:18">
      <c r="N163" t="s">
        <v>8</v>
      </c>
      <c r="P163" t="s">
        <v>8</v>
      </c>
      <c r="R163" s="27" t="s">
        <v>8</v>
      </c>
    </row>
    <row r="164" spans="14:18">
      <c r="N164" t="s">
        <v>8</v>
      </c>
      <c r="R164" s="27" t="s">
        <v>8</v>
      </c>
    </row>
    <row r="165" spans="14:18">
      <c r="N165" t="s">
        <v>8</v>
      </c>
      <c r="R165" s="27" t="s">
        <v>8</v>
      </c>
    </row>
    <row r="166" spans="14:18">
      <c r="N166" t="s">
        <v>8</v>
      </c>
      <c r="R166" s="27" t="s">
        <v>8</v>
      </c>
    </row>
    <row r="167" spans="14:18">
      <c r="N167" t="s">
        <v>8</v>
      </c>
      <c r="R167" s="27" t="s">
        <v>8</v>
      </c>
    </row>
    <row r="168" spans="14:18">
      <c r="N168" t="s">
        <v>8</v>
      </c>
      <c r="R168" s="27" t="s">
        <v>8</v>
      </c>
    </row>
    <row r="169" spans="14:18">
      <c r="N169" t="s">
        <v>8</v>
      </c>
      <c r="R169" s="27" t="s">
        <v>8</v>
      </c>
    </row>
    <row r="170" spans="14:18">
      <c r="N170" t="s">
        <v>8</v>
      </c>
      <c r="R170" s="27" t="s">
        <v>8</v>
      </c>
    </row>
    <row r="171" spans="14:18">
      <c r="N171" t="s">
        <v>8</v>
      </c>
      <c r="R171" s="27" t="s">
        <v>8</v>
      </c>
    </row>
    <row r="172" spans="14:18">
      <c r="N172" t="s">
        <v>8</v>
      </c>
      <c r="R172" s="27" t="s">
        <v>8</v>
      </c>
    </row>
    <row r="173" spans="14:18">
      <c r="N173" t="s">
        <v>8</v>
      </c>
      <c r="R173" s="27" t="s">
        <v>8</v>
      </c>
    </row>
    <row r="174" spans="14:18">
      <c r="N174" t="s">
        <v>8</v>
      </c>
      <c r="R174" s="27" t="s">
        <v>8</v>
      </c>
    </row>
    <row r="175" spans="14:18">
      <c r="N175" t="s">
        <v>8</v>
      </c>
      <c r="R175" s="27" t="s">
        <v>8</v>
      </c>
    </row>
    <row r="176" spans="14:18">
      <c r="N176" t="s">
        <v>8</v>
      </c>
      <c r="R176" s="27" t="s">
        <v>8</v>
      </c>
    </row>
    <row r="177" spans="14:18">
      <c r="N177" t="s">
        <v>8</v>
      </c>
      <c r="R177" s="27" t="s">
        <v>8</v>
      </c>
    </row>
    <row r="178" spans="14:18">
      <c r="N178" t="s">
        <v>8</v>
      </c>
      <c r="R178" s="27" t="s">
        <v>8</v>
      </c>
    </row>
    <row r="179" spans="14:18">
      <c r="N179" t="s">
        <v>8</v>
      </c>
      <c r="R179" s="27" t="s">
        <v>8</v>
      </c>
    </row>
    <row r="180" spans="14:18">
      <c r="N180" t="s">
        <v>8</v>
      </c>
      <c r="R180" s="27" t="s">
        <v>8</v>
      </c>
    </row>
    <row r="181" spans="14:18">
      <c r="N181" t="s">
        <v>8</v>
      </c>
      <c r="R181" s="27" t="s">
        <v>8</v>
      </c>
    </row>
    <row r="182" spans="14:18">
      <c r="N182" t="s">
        <v>8</v>
      </c>
      <c r="R182" s="27" t="s">
        <v>8</v>
      </c>
    </row>
    <row r="183" spans="14:18">
      <c r="N183" t="s">
        <v>8</v>
      </c>
      <c r="R183" s="27" t="s">
        <v>8</v>
      </c>
    </row>
    <row r="184" spans="14:18">
      <c r="N184" t="s">
        <v>8</v>
      </c>
      <c r="R184" s="27" t="s">
        <v>8</v>
      </c>
    </row>
    <row r="185" spans="14:18">
      <c r="N185" t="s">
        <v>8</v>
      </c>
      <c r="R185" s="27" t="s">
        <v>8</v>
      </c>
    </row>
    <row r="186" spans="14:18">
      <c r="N186" t="s">
        <v>8</v>
      </c>
      <c r="R186" s="27" t="s">
        <v>8</v>
      </c>
    </row>
    <row r="187" spans="14:18">
      <c r="N187" t="s">
        <v>8</v>
      </c>
      <c r="R187" s="27" t="s">
        <v>8</v>
      </c>
    </row>
    <row r="188" spans="14:18">
      <c r="N188" t="s">
        <v>8</v>
      </c>
      <c r="R188" s="27" t="s">
        <v>8</v>
      </c>
    </row>
    <row r="189" spans="14:18">
      <c r="N189" t="s">
        <v>8</v>
      </c>
      <c r="R189" s="27" t="s">
        <v>8</v>
      </c>
    </row>
    <row r="190" spans="14:18">
      <c r="N190" t="s">
        <v>8</v>
      </c>
      <c r="R190" s="27" t="s">
        <v>8</v>
      </c>
    </row>
    <row r="191" spans="14:18">
      <c r="N191" t="s">
        <v>8</v>
      </c>
      <c r="R191" s="27" t="s">
        <v>8</v>
      </c>
    </row>
    <row r="192" spans="14:18">
      <c r="N192" t="s">
        <v>8</v>
      </c>
      <c r="R192" s="27" t="s">
        <v>8</v>
      </c>
    </row>
    <row r="193" spans="14:18">
      <c r="N193" t="s">
        <v>8</v>
      </c>
      <c r="R193" s="27" t="s">
        <v>8</v>
      </c>
    </row>
    <row r="194" spans="14:18">
      <c r="N194" t="s">
        <v>8</v>
      </c>
      <c r="R194" s="27" t="s">
        <v>8</v>
      </c>
    </row>
    <row r="195" spans="14:18">
      <c r="N195" t="s">
        <v>8</v>
      </c>
      <c r="R195" s="27" t="s">
        <v>8</v>
      </c>
    </row>
    <row r="196" spans="14:18">
      <c r="N196" t="s">
        <v>8</v>
      </c>
      <c r="R196" s="27" t="s">
        <v>8</v>
      </c>
    </row>
    <row r="197" spans="14:18">
      <c r="N197" t="s">
        <v>8</v>
      </c>
      <c r="R197" s="27" t="s">
        <v>8</v>
      </c>
    </row>
    <row r="198" spans="14:18">
      <c r="N198" t="s">
        <v>8</v>
      </c>
      <c r="R198" s="27" t="s">
        <v>8</v>
      </c>
    </row>
    <row r="199" spans="14:18">
      <c r="N199" t="s">
        <v>8</v>
      </c>
      <c r="R199" s="27" t="s">
        <v>8</v>
      </c>
    </row>
    <row r="200" spans="14:18">
      <c r="N200" t="s">
        <v>8</v>
      </c>
      <c r="R200" s="27" t="s">
        <v>8</v>
      </c>
    </row>
    <row r="201" spans="14:18">
      <c r="N201" t="s">
        <v>8</v>
      </c>
      <c r="R201" s="27" t="s">
        <v>8</v>
      </c>
    </row>
    <row r="202" spans="14:18">
      <c r="N202" t="s">
        <v>8</v>
      </c>
      <c r="R202" s="27" t="s">
        <v>8</v>
      </c>
    </row>
    <row r="203" spans="14:18">
      <c r="N203" t="s">
        <v>8</v>
      </c>
      <c r="R203" s="27" t="s">
        <v>8</v>
      </c>
    </row>
    <row r="204" spans="14:18">
      <c r="N204" t="s">
        <v>8</v>
      </c>
      <c r="R204" s="27" t="s">
        <v>8</v>
      </c>
    </row>
    <row r="205" spans="14:18">
      <c r="N205" t="s">
        <v>8</v>
      </c>
      <c r="R205" s="27" t="s">
        <v>8</v>
      </c>
    </row>
    <row r="206" spans="14:18">
      <c r="N206" t="s">
        <v>8</v>
      </c>
      <c r="R206" s="27" t="s">
        <v>8</v>
      </c>
    </row>
    <row r="207" spans="14:18">
      <c r="N207" t="s">
        <v>8</v>
      </c>
      <c r="R207" s="27" t="s">
        <v>8</v>
      </c>
    </row>
    <row r="208" spans="14:18">
      <c r="N208" t="s">
        <v>8</v>
      </c>
      <c r="R208" s="27" t="s">
        <v>8</v>
      </c>
    </row>
    <row r="209" spans="14:18">
      <c r="N209" t="s">
        <v>8</v>
      </c>
      <c r="R209" s="27" t="s">
        <v>8</v>
      </c>
    </row>
    <row r="210" spans="14:18">
      <c r="N210" t="s">
        <v>8</v>
      </c>
      <c r="R210" s="27" t="s">
        <v>8</v>
      </c>
    </row>
    <row r="211" spans="14:18">
      <c r="N211" t="s">
        <v>8</v>
      </c>
      <c r="R211" s="27" t="s">
        <v>8</v>
      </c>
    </row>
    <row r="212" spans="14:18">
      <c r="N212" t="s">
        <v>8</v>
      </c>
      <c r="R212" s="27" t="s">
        <v>8</v>
      </c>
    </row>
    <row r="213" spans="14:18">
      <c r="N213" t="s">
        <v>8</v>
      </c>
      <c r="R213" s="27" t="s">
        <v>8</v>
      </c>
    </row>
    <row r="214" spans="14:18">
      <c r="N214" t="s">
        <v>8</v>
      </c>
      <c r="R214" s="27" t="s">
        <v>8</v>
      </c>
    </row>
    <row r="215" spans="14:18">
      <c r="N215" t="s">
        <v>8</v>
      </c>
      <c r="R215" s="27" t="s">
        <v>8</v>
      </c>
    </row>
    <row r="216" spans="14:18">
      <c r="N216" t="s">
        <v>8</v>
      </c>
      <c r="R216" s="27" t="s">
        <v>8</v>
      </c>
    </row>
    <row r="217" spans="14:18">
      <c r="N217" t="s">
        <v>8</v>
      </c>
      <c r="R217" s="27" t="s">
        <v>8</v>
      </c>
    </row>
    <row r="218" spans="14:18">
      <c r="N218" t="s">
        <v>8</v>
      </c>
      <c r="R218" s="27" t="s">
        <v>8</v>
      </c>
    </row>
    <row r="219" spans="14:18">
      <c r="N219" t="s">
        <v>8</v>
      </c>
      <c r="R219" s="27" t="s">
        <v>8</v>
      </c>
    </row>
    <row r="220" spans="14:18">
      <c r="N220" t="s">
        <v>8</v>
      </c>
      <c r="R220" s="27" t="s">
        <v>8</v>
      </c>
    </row>
    <row r="221" spans="14:18">
      <c r="N221" t="s">
        <v>8</v>
      </c>
      <c r="R221" s="27" t="s">
        <v>8</v>
      </c>
    </row>
    <row r="222" spans="14:18">
      <c r="N222" t="s">
        <v>8</v>
      </c>
      <c r="R222" s="27" t="s">
        <v>8</v>
      </c>
    </row>
    <row r="223" spans="14:18">
      <c r="N223" t="s">
        <v>8</v>
      </c>
      <c r="R223" s="27" t="s">
        <v>8</v>
      </c>
    </row>
    <row r="224" spans="14:18">
      <c r="N224" t="s">
        <v>8</v>
      </c>
      <c r="R224" s="27" t="s">
        <v>8</v>
      </c>
    </row>
    <row r="225" spans="14:18">
      <c r="N225" t="s">
        <v>8</v>
      </c>
      <c r="R225" s="27" t="s">
        <v>8</v>
      </c>
    </row>
    <row r="226" spans="14:18">
      <c r="N226" t="s">
        <v>8</v>
      </c>
      <c r="R226" s="27" t="s">
        <v>8</v>
      </c>
    </row>
    <row r="227" spans="14:18">
      <c r="N227" t="s">
        <v>8</v>
      </c>
      <c r="R227" s="27" t="s">
        <v>8</v>
      </c>
    </row>
    <row r="228" spans="14:18">
      <c r="N228" t="s">
        <v>8</v>
      </c>
      <c r="R228" s="27" t="s">
        <v>8</v>
      </c>
    </row>
    <row r="229" spans="14:18">
      <c r="N229" t="s">
        <v>8</v>
      </c>
      <c r="R229" s="27" t="s">
        <v>8</v>
      </c>
    </row>
    <row r="230" spans="14:18">
      <c r="N230" t="s">
        <v>8</v>
      </c>
      <c r="R230" s="27" t="s">
        <v>8</v>
      </c>
    </row>
    <row r="231" spans="14:18">
      <c r="N231" t="s">
        <v>8</v>
      </c>
      <c r="R231" s="27" t="s">
        <v>8</v>
      </c>
    </row>
    <row r="232" spans="14:18">
      <c r="N232" t="s">
        <v>8</v>
      </c>
      <c r="R232" s="27" t="s">
        <v>8</v>
      </c>
    </row>
    <row r="233" spans="14:18">
      <c r="N233" t="s">
        <v>8</v>
      </c>
      <c r="R233" s="27" t="s">
        <v>8</v>
      </c>
    </row>
    <row r="234" spans="14:18">
      <c r="N234" t="s">
        <v>8</v>
      </c>
      <c r="R234" s="27" t="s">
        <v>8</v>
      </c>
    </row>
    <row r="235" spans="14:18">
      <c r="N235" t="s">
        <v>8</v>
      </c>
      <c r="R235" s="27" t="s">
        <v>8</v>
      </c>
    </row>
    <row r="236" spans="14:18">
      <c r="N236" t="s">
        <v>8</v>
      </c>
      <c r="R236" s="27" t="s">
        <v>8</v>
      </c>
    </row>
    <row r="237" spans="14:18">
      <c r="N237" t="s">
        <v>8</v>
      </c>
      <c r="R237" s="27" t="s">
        <v>8</v>
      </c>
    </row>
    <row r="238" spans="14:18">
      <c r="N238" t="s">
        <v>8</v>
      </c>
      <c r="R238" s="27" t="s">
        <v>8</v>
      </c>
    </row>
    <row r="239" spans="14:18">
      <c r="N239" t="s">
        <v>8</v>
      </c>
      <c r="R239" s="27" t="s">
        <v>8</v>
      </c>
    </row>
    <row r="240" spans="14:18">
      <c r="N240" t="s">
        <v>8</v>
      </c>
      <c r="R240" s="27" t="s">
        <v>8</v>
      </c>
    </row>
    <row r="241" spans="14:18">
      <c r="N241" t="s">
        <v>8</v>
      </c>
      <c r="R241" s="27" t="s">
        <v>8</v>
      </c>
    </row>
    <row r="242" spans="14:18">
      <c r="N242" t="s">
        <v>8</v>
      </c>
      <c r="R242" s="27" t="s">
        <v>8</v>
      </c>
    </row>
    <row r="243" spans="14:18">
      <c r="N243" t="s">
        <v>8</v>
      </c>
      <c r="R243" s="27" t="s">
        <v>8</v>
      </c>
    </row>
    <row r="244" spans="14:18">
      <c r="N244" t="s">
        <v>8</v>
      </c>
      <c r="R244" s="27" t="s">
        <v>8</v>
      </c>
    </row>
    <row r="245" spans="14:18">
      <c r="N245" t="s">
        <v>8</v>
      </c>
      <c r="R245" s="27" t="s">
        <v>8</v>
      </c>
    </row>
    <row r="246" spans="14:18">
      <c r="N246" t="s">
        <v>8</v>
      </c>
      <c r="R246" s="27" t="s">
        <v>8</v>
      </c>
    </row>
    <row r="247" spans="14:18">
      <c r="N247" t="s">
        <v>8</v>
      </c>
    </row>
    <row r="248" spans="14:18">
      <c r="N248" t="s">
        <v>8</v>
      </c>
    </row>
    <row r="249" spans="14:18">
      <c r="N249" t="s">
        <v>8</v>
      </c>
    </row>
    <row r="250" spans="14:18">
      <c r="N250" t="s">
        <v>8</v>
      </c>
    </row>
    <row r="251" spans="14:18">
      <c r="N251" t="s">
        <v>8</v>
      </c>
    </row>
    <row r="252" spans="14:18">
      <c r="N252" t="s">
        <v>8</v>
      </c>
    </row>
    <row r="253" spans="14:18">
      <c r="N253" t="s">
        <v>8</v>
      </c>
    </row>
    <row r="254" spans="14:18">
      <c r="N254" t="s">
        <v>8</v>
      </c>
    </row>
    <row r="255" spans="14:18">
      <c r="N255" t="s">
        <v>8</v>
      </c>
    </row>
    <row r="256" spans="14:18">
      <c r="N256" t="s">
        <v>8</v>
      </c>
    </row>
    <row r="257" spans="14:14">
      <c r="N257" t="s">
        <v>8</v>
      </c>
    </row>
    <row r="258" spans="14:14">
      <c r="N258" t="s">
        <v>8</v>
      </c>
    </row>
    <row r="259" spans="14:14">
      <c r="N259" t="s">
        <v>8</v>
      </c>
    </row>
    <row r="260" spans="14:14">
      <c r="N260" t="s">
        <v>8</v>
      </c>
    </row>
    <row r="261" spans="14:14">
      <c r="N261" t="s">
        <v>8</v>
      </c>
    </row>
    <row r="262" spans="14:14">
      <c r="N262" t="s">
        <v>8</v>
      </c>
    </row>
    <row r="263" spans="14:14">
      <c r="N263" t="s">
        <v>8</v>
      </c>
    </row>
    <row r="264" spans="14:14">
      <c r="N264" t="s">
        <v>8</v>
      </c>
    </row>
    <row r="265" spans="14:14">
      <c r="N265" t="s">
        <v>8</v>
      </c>
    </row>
    <row r="266" spans="14:14">
      <c r="N266" t="s">
        <v>8</v>
      </c>
    </row>
    <row r="267" spans="14:14">
      <c r="N267" t="s">
        <v>8</v>
      </c>
    </row>
    <row r="268" spans="14:14">
      <c r="N268" t="s">
        <v>8</v>
      </c>
    </row>
    <row r="269" spans="14:14">
      <c r="N269" t="s">
        <v>8</v>
      </c>
    </row>
    <row r="270" spans="14:14">
      <c r="N270" t="s">
        <v>8</v>
      </c>
    </row>
    <row r="271" spans="14:14">
      <c r="N271" t="s">
        <v>8</v>
      </c>
    </row>
    <row r="272" spans="14:14">
      <c r="N272" t="s">
        <v>8</v>
      </c>
    </row>
    <row r="273" spans="14:14">
      <c r="N273" t="s">
        <v>8</v>
      </c>
    </row>
    <row r="274" spans="14:14">
      <c r="N274" t="s">
        <v>8</v>
      </c>
    </row>
    <row r="275" spans="14:14">
      <c r="N275" t="s">
        <v>8</v>
      </c>
    </row>
    <row r="276" spans="14:14">
      <c r="N276" t="s">
        <v>8</v>
      </c>
    </row>
    <row r="277" spans="14:14">
      <c r="N277" t="s">
        <v>8</v>
      </c>
    </row>
    <row r="278" spans="14:14">
      <c r="N278" t="s">
        <v>8</v>
      </c>
    </row>
    <row r="279" spans="14:14">
      <c r="N279" t="s">
        <v>8</v>
      </c>
    </row>
    <row r="280" spans="14:14">
      <c r="N280" t="s">
        <v>8</v>
      </c>
    </row>
    <row r="281" spans="14:14">
      <c r="N281" t="s">
        <v>8</v>
      </c>
    </row>
    <row r="282" spans="14:14">
      <c r="N282" t="s">
        <v>8</v>
      </c>
    </row>
    <row r="283" spans="14:14">
      <c r="N283" t="s">
        <v>8</v>
      </c>
    </row>
    <row r="284" spans="14:14">
      <c r="N284" t="s">
        <v>8</v>
      </c>
    </row>
    <row r="285" spans="14:14">
      <c r="N285" t="s">
        <v>8</v>
      </c>
    </row>
    <row r="286" spans="14:14">
      <c r="N286" t="s">
        <v>8</v>
      </c>
    </row>
    <row r="287" spans="14:14">
      <c r="N287" t="s">
        <v>8</v>
      </c>
    </row>
    <row r="288" spans="14:14">
      <c r="N288" t="s">
        <v>8</v>
      </c>
    </row>
    <row r="289" spans="14:14">
      <c r="N289" t="s">
        <v>8</v>
      </c>
    </row>
    <row r="290" spans="14:14">
      <c r="N290" t="s">
        <v>8</v>
      </c>
    </row>
    <row r="291" spans="14:14">
      <c r="N291" t="s">
        <v>8</v>
      </c>
    </row>
    <row r="292" spans="14:14">
      <c r="N292" t="s">
        <v>8</v>
      </c>
    </row>
    <row r="293" spans="14:14">
      <c r="N293" t="s">
        <v>8</v>
      </c>
    </row>
    <row r="294" spans="14:14">
      <c r="N294" t="s">
        <v>8</v>
      </c>
    </row>
    <row r="295" spans="14:14">
      <c r="N295" t="s">
        <v>8</v>
      </c>
    </row>
    <row r="296" spans="14:14">
      <c r="N296" t="s">
        <v>8</v>
      </c>
    </row>
    <row r="297" spans="14:14">
      <c r="N297" t="s">
        <v>8</v>
      </c>
    </row>
    <row r="298" spans="14:14">
      <c r="N298" t="s">
        <v>8</v>
      </c>
    </row>
    <row r="299" spans="14:14">
      <c r="N299" t="s">
        <v>8</v>
      </c>
    </row>
    <row r="300" spans="14:14">
      <c r="N300" t="s">
        <v>8</v>
      </c>
    </row>
    <row r="301" spans="14:14">
      <c r="N301" t="s">
        <v>8</v>
      </c>
    </row>
    <row r="302" spans="14:14">
      <c r="N302" t="s">
        <v>8</v>
      </c>
    </row>
    <row r="303" spans="14:14">
      <c r="N303" t="s">
        <v>8</v>
      </c>
    </row>
    <row r="304" spans="14:14">
      <c r="N304" t="s">
        <v>8</v>
      </c>
    </row>
    <row r="305" spans="14:14">
      <c r="N305" t="s">
        <v>8</v>
      </c>
    </row>
    <row r="306" spans="14:14">
      <c r="N306" t="s">
        <v>8</v>
      </c>
    </row>
    <row r="307" spans="14:14">
      <c r="N307" t="s">
        <v>8</v>
      </c>
    </row>
    <row r="308" spans="14:14">
      <c r="N308" t="s">
        <v>8</v>
      </c>
    </row>
    <row r="309" spans="14:14">
      <c r="N309" t="s">
        <v>8</v>
      </c>
    </row>
    <row r="310" spans="14:14">
      <c r="N310" t="s">
        <v>8</v>
      </c>
    </row>
    <row r="311" spans="14:14">
      <c r="N311" t="s">
        <v>8</v>
      </c>
    </row>
    <row r="312" spans="14:14">
      <c r="N312" t="s">
        <v>8</v>
      </c>
    </row>
    <row r="313" spans="14:14">
      <c r="N313" t="s">
        <v>8</v>
      </c>
    </row>
    <row r="314" spans="14:14">
      <c r="N314" t="s">
        <v>8</v>
      </c>
    </row>
    <row r="315" spans="14:14">
      <c r="N315" t="s">
        <v>8</v>
      </c>
    </row>
    <row r="316" spans="14:14">
      <c r="N316" t="s">
        <v>8</v>
      </c>
    </row>
    <row r="317" spans="14:14">
      <c r="N317" t="s">
        <v>8</v>
      </c>
    </row>
    <row r="318" spans="14:14">
      <c r="N318" t="s">
        <v>8</v>
      </c>
    </row>
    <row r="319" spans="14:14">
      <c r="N319" t="s">
        <v>8</v>
      </c>
    </row>
    <row r="320" spans="14:14">
      <c r="N320" t="s">
        <v>8</v>
      </c>
    </row>
    <row r="321" spans="14:14">
      <c r="N321" t="s">
        <v>8</v>
      </c>
    </row>
    <row r="322" spans="14:14">
      <c r="N322" t="s">
        <v>8</v>
      </c>
    </row>
    <row r="323" spans="14:14">
      <c r="N323" t="s">
        <v>8</v>
      </c>
    </row>
    <row r="324" spans="14:14">
      <c r="N324" t="s">
        <v>8</v>
      </c>
    </row>
    <row r="325" spans="14:14">
      <c r="N325" t="s">
        <v>8</v>
      </c>
    </row>
    <row r="326" spans="14:14">
      <c r="N326" t="s">
        <v>8</v>
      </c>
    </row>
    <row r="327" spans="14:14">
      <c r="N327" t="s">
        <v>8</v>
      </c>
    </row>
    <row r="328" spans="14:14">
      <c r="N328" t="s">
        <v>8</v>
      </c>
    </row>
    <row r="329" spans="14:14">
      <c r="N329" t="s">
        <v>8</v>
      </c>
    </row>
    <row r="330" spans="14:14">
      <c r="N330" t="s">
        <v>8</v>
      </c>
    </row>
    <row r="331" spans="14:14">
      <c r="N331" t="s">
        <v>8</v>
      </c>
    </row>
    <row r="332" spans="14:14">
      <c r="N332" t="s">
        <v>8</v>
      </c>
    </row>
    <row r="333" spans="14:14">
      <c r="N333" t="s">
        <v>8</v>
      </c>
    </row>
    <row r="334" spans="14:14">
      <c r="N334" t="s">
        <v>8</v>
      </c>
    </row>
    <row r="335" spans="14:14">
      <c r="N335" t="s">
        <v>8</v>
      </c>
    </row>
    <row r="336" spans="14:14">
      <c r="N336" t="s">
        <v>8</v>
      </c>
    </row>
    <row r="337" spans="14:14">
      <c r="N337" t="s">
        <v>8</v>
      </c>
    </row>
    <row r="338" spans="14:14">
      <c r="N338" t="s">
        <v>8</v>
      </c>
    </row>
    <row r="339" spans="14:14">
      <c r="N339" t="s">
        <v>8</v>
      </c>
    </row>
    <row r="340" spans="14:14">
      <c r="N340" t="s">
        <v>8</v>
      </c>
    </row>
    <row r="341" spans="14:14">
      <c r="N341" t="s">
        <v>8</v>
      </c>
    </row>
    <row r="342" spans="14:14">
      <c r="N342" t="s">
        <v>8</v>
      </c>
    </row>
    <row r="343" spans="14:14">
      <c r="N343" t="s">
        <v>8</v>
      </c>
    </row>
    <row r="344" spans="14:14">
      <c r="N344" t="s">
        <v>8</v>
      </c>
    </row>
    <row r="345" spans="14:14">
      <c r="N345" t="s">
        <v>8</v>
      </c>
    </row>
    <row r="346" spans="14:14">
      <c r="N346" t="s">
        <v>8</v>
      </c>
    </row>
    <row r="347" spans="14:14">
      <c r="N347" t="s">
        <v>8</v>
      </c>
    </row>
    <row r="348" spans="14:14">
      <c r="N348" t="s">
        <v>8</v>
      </c>
    </row>
    <row r="349" spans="14:14">
      <c r="N349" t="s">
        <v>8</v>
      </c>
    </row>
    <row r="350" spans="14:14">
      <c r="N350" t="s">
        <v>8</v>
      </c>
    </row>
    <row r="351" spans="14:14">
      <c r="N351" t="s">
        <v>8</v>
      </c>
    </row>
    <row r="352" spans="14:14">
      <c r="N352" t="s">
        <v>8</v>
      </c>
    </row>
    <row r="353" spans="14:14">
      <c r="N353" t="s">
        <v>8</v>
      </c>
    </row>
    <row r="354" spans="14:14">
      <c r="N354" t="s">
        <v>8</v>
      </c>
    </row>
    <row r="355" spans="14:14">
      <c r="N355" t="s">
        <v>8</v>
      </c>
    </row>
    <row r="356" spans="14:14">
      <c r="N356" t="s">
        <v>8</v>
      </c>
    </row>
    <row r="357" spans="14:14">
      <c r="N357" t="s">
        <v>8</v>
      </c>
    </row>
    <row r="358" spans="14:14">
      <c r="N358" t="s">
        <v>8</v>
      </c>
    </row>
    <row r="359" spans="14:14">
      <c r="N359" t="s">
        <v>8</v>
      </c>
    </row>
    <row r="360" spans="14:14">
      <c r="N360" t="s">
        <v>8</v>
      </c>
    </row>
    <row r="361" spans="14:14">
      <c r="N361" t="s">
        <v>8</v>
      </c>
    </row>
    <row r="362" spans="14:14">
      <c r="N362" t="s">
        <v>8</v>
      </c>
    </row>
    <row r="363" spans="14:14">
      <c r="N363" t="s">
        <v>8</v>
      </c>
    </row>
    <row r="364" spans="14:14">
      <c r="N364" t="s">
        <v>8</v>
      </c>
    </row>
    <row r="365" spans="14:14">
      <c r="N365" t="s">
        <v>8</v>
      </c>
    </row>
    <row r="366" spans="14:14">
      <c r="N366" t="s">
        <v>8</v>
      </c>
    </row>
    <row r="367" spans="14:14">
      <c r="N367" t="s">
        <v>8</v>
      </c>
    </row>
    <row r="368" spans="14:14">
      <c r="N368" t="s">
        <v>8</v>
      </c>
    </row>
    <row r="369" spans="14:14">
      <c r="N369" t="s">
        <v>8</v>
      </c>
    </row>
    <row r="370" spans="14:14">
      <c r="N370" t="s">
        <v>8</v>
      </c>
    </row>
    <row r="371" spans="14:14">
      <c r="N371" t="s">
        <v>8</v>
      </c>
    </row>
    <row r="372" spans="14:14">
      <c r="N372" t="s">
        <v>8</v>
      </c>
    </row>
    <row r="373" spans="14:14">
      <c r="N373" t="s">
        <v>8</v>
      </c>
    </row>
    <row r="374" spans="14:14">
      <c r="N374" t="s">
        <v>8</v>
      </c>
    </row>
    <row r="375" spans="14:14">
      <c r="N375" t="s">
        <v>8</v>
      </c>
    </row>
    <row r="376" spans="14:14">
      <c r="N376" t="s">
        <v>8</v>
      </c>
    </row>
    <row r="377" spans="14:14">
      <c r="N377" t="s">
        <v>8</v>
      </c>
    </row>
    <row r="378" spans="14:14">
      <c r="N378" t="s">
        <v>8</v>
      </c>
    </row>
    <row r="379" spans="14:14">
      <c r="N379" t="s">
        <v>8</v>
      </c>
    </row>
    <row r="380" spans="14:14">
      <c r="N380" t="s">
        <v>8</v>
      </c>
    </row>
    <row r="381" spans="14:14">
      <c r="N381" t="s">
        <v>8</v>
      </c>
    </row>
    <row r="382" spans="14:14">
      <c r="N382" t="s">
        <v>8</v>
      </c>
    </row>
    <row r="383" spans="14:14">
      <c r="N383" t="s">
        <v>8</v>
      </c>
    </row>
    <row r="384" spans="14:14">
      <c r="N384" t="s">
        <v>8</v>
      </c>
    </row>
    <row r="385" spans="14:14">
      <c r="N385" t="s">
        <v>8</v>
      </c>
    </row>
    <row r="386" spans="14:14">
      <c r="N386" t="s">
        <v>8</v>
      </c>
    </row>
    <row r="387" spans="14:14">
      <c r="N387" t="s">
        <v>8</v>
      </c>
    </row>
    <row r="388" spans="14:14">
      <c r="N388" t="s">
        <v>8</v>
      </c>
    </row>
    <row r="389" spans="14:14">
      <c r="N389" t="s">
        <v>8</v>
      </c>
    </row>
    <row r="390" spans="14:14">
      <c r="N390" t="s">
        <v>8</v>
      </c>
    </row>
    <row r="391" spans="14:14">
      <c r="N391" t="s">
        <v>8</v>
      </c>
    </row>
    <row r="392" spans="14:14">
      <c r="N392" t="s">
        <v>8</v>
      </c>
    </row>
    <row r="393" spans="14:14">
      <c r="N393" t="s">
        <v>8</v>
      </c>
    </row>
    <row r="394" spans="14:14">
      <c r="N394" t="s">
        <v>8</v>
      </c>
    </row>
    <row r="395" spans="14:14">
      <c r="N395" t="s">
        <v>8</v>
      </c>
    </row>
    <row r="396" spans="14:14">
      <c r="N396" t="s">
        <v>8</v>
      </c>
    </row>
    <row r="397" spans="14:14">
      <c r="N397" t="s">
        <v>8</v>
      </c>
    </row>
    <row r="398" spans="14:14">
      <c r="N398" t="s">
        <v>8</v>
      </c>
    </row>
    <row r="399" spans="14:14">
      <c r="N399" t="s">
        <v>8</v>
      </c>
    </row>
    <row r="400" spans="14:14">
      <c r="N400" t="s">
        <v>8</v>
      </c>
    </row>
    <row r="401" spans="14:14">
      <c r="N401" t="s">
        <v>8</v>
      </c>
    </row>
    <row r="402" spans="14:14">
      <c r="N402" t="s">
        <v>8</v>
      </c>
    </row>
    <row r="403" spans="14:14">
      <c r="N403" t="s">
        <v>8</v>
      </c>
    </row>
    <row r="404" spans="14:14">
      <c r="N404" t="s">
        <v>8</v>
      </c>
    </row>
    <row r="405" spans="14:14">
      <c r="N405" t="s">
        <v>8</v>
      </c>
    </row>
    <row r="406" spans="14:14">
      <c r="N406" t="s">
        <v>8</v>
      </c>
    </row>
    <row r="407" spans="14:14">
      <c r="N407" t="s">
        <v>8</v>
      </c>
    </row>
    <row r="408" spans="14:14">
      <c r="N408" t="s">
        <v>8</v>
      </c>
    </row>
    <row r="409" spans="14:14">
      <c r="N409" t="s">
        <v>8</v>
      </c>
    </row>
    <row r="410" spans="14:14">
      <c r="N410" t="s">
        <v>8</v>
      </c>
    </row>
    <row r="411" spans="14:14">
      <c r="N411" t="s">
        <v>8</v>
      </c>
    </row>
    <row r="412" spans="14:14">
      <c r="N412" t="s">
        <v>8</v>
      </c>
    </row>
    <row r="413" spans="14:14">
      <c r="N413" t="s">
        <v>8</v>
      </c>
    </row>
    <row r="414" spans="14:14">
      <c r="N414" t="s">
        <v>8</v>
      </c>
    </row>
    <row r="415" spans="14:14">
      <c r="N415" t="s">
        <v>8</v>
      </c>
    </row>
    <row r="416" spans="14:14">
      <c r="N416" t="s">
        <v>8</v>
      </c>
    </row>
    <row r="417" spans="14:14">
      <c r="N417" t="s">
        <v>8</v>
      </c>
    </row>
    <row r="418" spans="14:14">
      <c r="N418" t="s">
        <v>8</v>
      </c>
    </row>
    <row r="419" spans="14:14">
      <c r="N419" t="s">
        <v>8</v>
      </c>
    </row>
    <row r="420" spans="14:14">
      <c r="N420" t="s">
        <v>8</v>
      </c>
    </row>
    <row r="421" spans="14:14">
      <c r="N421" t="s">
        <v>8</v>
      </c>
    </row>
    <row r="422" spans="14:14">
      <c r="N422" t="s">
        <v>8</v>
      </c>
    </row>
    <row r="423" spans="14:14">
      <c r="N423" t="s">
        <v>8</v>
      </c>
    </row>
    <row r="424" spans="14:14">
      <c r="N424" t="s">
        <v>8</v>
      </c>
    </row>
    <row r="425" spans="14:14">
      <c r="N425" t="s">
        <v>8</v>
      </c>
    </row>
    <row r="426" spans="14:14">
      <c r="N426" t="s">
        <v>8</v>
      </c>
    </row>
    <row r="427" spans="14:14">
      <c r="N427" t="s">
        <v>8</v>
      </c>
    </row>
    <row r="428" spans="14:14">
      <c r="N428" t="s">
        <v>8</v>
      </c>
    </row>
    <row r="429" spans="14:14">
      <c r="N429" t="s">
        <v>8</v>
      </c>
    </row>
    <row r="430" spans="14:14">
      <c r="N430" t="s">
        <v>8</v>
      </c>
    </row>
    <row r="431" spans="14:14">
      <c r="N431" t="s">
        <v>8</v>
      </c>
    </row>
    <row r="432" spans="14:14">
      <c r="N432" t="s">
        <v>8</v>
      </c>
    </row>
    <row r="433" spans="14:14">
      <c r="N433" t="s">
        <v>8</v>
      </c>
    </row>
    <row r="434" spans="14:14">
      <c r="N434" t="s">
        <v>8</v>
      </c>
    </row>
    <row r="435" spans="14:14">
      <c r="N435" t="s">
        <v>8</v>
      </c>
    </row>
    <row r="436" spans="14:14">
      <c r="N436" t="s">
        <v>8</v>
      </c>
    </row>
    <row r="437" spans="14:14">
      <c r="N437" t="s">
        <v>8</v>
      </c>
    </row>
    <row r="438" spans="14:14">
      <c r="N438" t="s">
        <v>8</v>
      </c>
    </row>
    <row r="439" spans="14:14">
      <c r="N439" t="s">
        <v>8</v>
      </c>
    </row>
    <row r="440" spans="14:14">
      <c r="N440" t="s">
        <v>8</v>
      </c>
    </row>
    <row r="441" spans="14:14">
      <c r="N441" t="s">
        <v>8</v>
      </c>
    </row>
    <row r="442" spans="14:14">
      <c r="N442" t="s">
        <v>8</v>
      </c>
    </row>
    <row r="443" spans="14:14">
      <c r="N443" t="s">
        <v>8</v>
      </c>
    </row>
    <row r="444" spans="14:14">
      <c r="N444" t="s">
        <v>8</v>
      </c>
    </row>
    <row r="445" spans="14:14">
      <c r="N445" t="s">
        <v>8</v>
      </c>
    </row>
    <row r="446" spans="14:14">
      <c r="N446" t="s">
        <v>8</v>
      </c>
    </row>
    <row r="447" spans="14:14">
      <c r="N447" t="s">
        <v>8</v>
      </c>
    </row>
    <row r="448" spans="14:14">
      <c r="N448" t="s">
        <v>8</v>
      </c>
    </row>
    <row r="449" spans="14:14">
      <c r="N449" t="s">
        <v>8</v>
      </c>
    </row>
    <row r="450" spans="14:14">
      <c r="N450" t="s">
        <v>8</v>
      </c>
    </row>
    <row r="451" spans="14:14">
      <c r="N451" t="s">
        <v>8</v>
      </c>
    </row>
    <row r="452" spans="14:14">
      <c r="N452" t="s">
        <v>8</v>
      </c>
    </row>
    <row r="453" spans="14:14">
      <c r="N453" t="s">
        <v>8</v>
      </c>
    </row>
    <row r="454" spans="14:14">
      <c r="N454" t="s">
        <v>8</v>
      </c>
    </row>
    <row r="455" spans="14:14">
      <c r="N455" t="s">
        <v>8</v>
      </c>
    </row>
    <row r="456" spans="14:14">
      <c r="N456" t="s">
        <v>8</v>
      </c>
    </row>
    <row r="457" spans="14:14">
      <c r="N457" t="s">
        <v>8</v>
      </c>
    </row>
    <row r="458" spans="14:14">
      <c r="N458" t="s">
        <v>8</v>
      </c>
    </row>
    <row r="459" spans="14:14">
      <c r="N459" t="s">
        <v>8</v>
      </c>
    </row>
    <row r="460" spans="14:14">
      <c r="N460" t="s">
        <v>8</v>
      </c>
    </row>
    <row r="461" spans="14:14">
      <c r="N461" t="s">
        <v>8</v>
      </c>
    </row>
    <row r="462" spans="14:14">
      <c r="N462" t="s">
        <v>8</v>
      </c>
    </row>
    <row r="463" spans="14:14">
      <c r="N463" t="s">
        <v>8</v>
      </c>
    </row>
    <row r="464" spans="14:14">
      <c r="N464" t="s">
        <v>8</v>
      </c>
    </row>
    <row r="465" spans="14:14">
      <c r="N465" t="s">
        <v>8</v>
      </c>
    </row>
    <row r="466" spans="14:14">
      <c r="N466" t="s">
        <v>8</v>
      </c>
    </row>
    <row r="467" spans="14:14">
      <c r="N467" t="s">
        <v>8</v>
      </c>
    </row>
    <row r="468" spans="14:14">
      <c r="N468" t="s">
        <v>8</v>
      </c>
    </row>
    <row r="469" spans="14:14">
      <c r="N469" t="s">
        <v>8</v>
      </c>
    </row>
    <row r="470" spans="14:14">
      <c r="N470" t="s">
        <v>8</v>
      </c>
    </row>
    <row r="471" spans="14:14">
      <c r="N471" t="s">
        <v>8</v>
      </c>
    </row>
    <row r="472" spans="14:14">
      <c r="N472" t="s">
        <v>8</v>
      </c>
    </row>
    <row r="473" spans="14:14">
      <c r="N473" t="s">
        <v>8</v>
      </c>
    </row>
    <row r="474" spans="14:14">
      <c r="N474" t="s">
        <v>8</v>
      </c>
    </row>
    <row r="475" spans="14:14">
      <c r="N475" t="s">
        <v>8</v>
      </c>
    </row>
    <row r="476" spans="14:14">
      <c r="N476" t="s">
        <v>8</v>
      </c>
    </row>
    <row r="477" spans="14:14">
      <c r="N477" t="s">
        <v>8</v>
      </c>
    </row>
    <row r="478" spans="14:14">
      <c r="N478" t="s">
        <v>8</v>
      </c>
    </row>
    <row r="479" spans="14:14">
      <c r="N479" t="s">
        <v>8</v>
      </c>
    </row>
    <row r="480" spans="14:14">
      <c r="N480" t="s">
        <v>8</v>
      </c>
    </row>
    <row r="481" spans="14:14">
      <c r="N481" t="s">
        <v>8</v>
      </c>
    </row>
    <row r="482" spans="14:14">
      <c r="N482" t="s">
        <v>8</v>
      </c>
    </row>
    <row r="483" spans="14:14">
      <c r="N483" t="s">
        <v>8</v>
      </c>
    </row>
    <row r="484" spans="14:14">
      <c r="N484" t="s">
        <v>8</v>
      </c>
    </row>
    <row r="485" spans="14:14">
      <c r="N485" t="s">
        <v>8</v>
      </c>
    </row>
    <row r="486" spans="14:14">
      <c r="N486" t="s">
        <v>8</v>
      </c>
    </row>
    <row r="487" spans="14:14">
      <c r="N487" t="s">
        <v>8</v>
      </c>
    </row>
    <row r="488" spans="14:14">
      <c r="N488" t="s">
        <v>8</v>
      </c>
    </row>
    <row r="489" spans="14:14">
      <c r="N489" t="s">
        <v>8</v>
      </c>
    </row>
    <row r="490" spans="14:14">
      <c r="N490" t="s">
        <v>8</v>
      </c>
    </row>
    <row r="491" spans="14:14">
      <c r="N491" t="s">
        <v>8</v>
      </c>
    </row>
    <row r="492" spans="14:14">
      <c r="N492" t="s">
        <v>8</v>
      </c>
    </row>
    <row r="493" spans="14:14">
      <c r="N493" t="s">
        <v>8</v>
      </c>
    </row>
    <row r="494" spans="14:14">
      <c r="N494" t="s">
        <v>8</v>
      </c>
    </row>
    <row r="495" spans="14:14">
      <c r="N495" t="s">
        <v>8</v>
      </c>
    </row>
    <row r="496" spans="14:14">
      <c r="N496" t="s">
        <v>8</v>
      </c>
    </row>
    <row r="497" spans="14:14">
      <c r="N497" t="s">
        <v>8</v>
      </c>
    </row>
    <row r="498" spans="14:14">
      <c r="N498" t="s">
        <v>8</v>
      </c>
    </row>
    <row r="499" spans="14:14">
      <c r="N499" t="s">
        <v>8</v>
      </c>
    </row>
    <row r="500" spans="14:14">
      <c r="N500" t="s">
        <v>8</v>
      </c>
    </row>
    <row r="501" spans="14:14">
      <c r="N501" t="s">
        <v>8</v>
      </c>
    </row>
    <row r="502" spans="14:14">
      <c r="N502" t="s">
        <v>8</v>
      </c>
    </row>
    <row r="503" spans="14:14">
      <c r="N503" t="s">
        <v>8</v>
      </c>
    </row>
    <row r="504" spans="14:14">
      <c r="N504" t="s">
        <v>8</v>
      </c>
    </row>
    <row r="505" spans="14:14">
      <c r="N505" t="s">
        <v>8</v>
      </c>
    </row>
    <row r="506" spans="14:14">
      <c r="N506" t="s">
        <v>8</v>
      </c>
    </row>
    <row r="507" spans="14:14">
      <c r="N507" t="s">
        <v>8</v>
      </c>
    </row>
    <row r="508" spans="14:14">
      <c r="N508" t="s">
        <v>8</v>
      </c>
    </row>
    <row r="509" spans="14:14">
      <c r="N509" t="s">
        <v>8</v>
      </c>
    </row>
    <row r="510" spans="14:14">
      <c r="N510" t="s">
        <v>8</v>
      </c>
    </row>
    <row r="511" spans="14:14">
      <c r="N511" t="s">
        <v>8</v>
      </c>
    </row>
    <row r="512" spans="14:14">
      <c r="N512" t="s">
        <v>8</v>
      </c>
    </row>
    <row r="513" spans="14:14">
      <c r="N513" t="s">
        <v>8</v>
      </c>
    </row>
    <row r="514" spans="14:14">
      <c r="N514" t="s">
        <v>8</v>
      </c>
    </row>
    <row r="515" spans="14:14">
      <c r="N515" t="s">
        <v>8</v>
      </c>
    </row>
    <row r="516" spans="14:14">
      <c r="N516" t="s">
        <v>8</v>
      </c>
    </row>
    <row r="517" spans="14:14">
      <c r="N517" t="s">
        <v>8</v>
      </c>
    </row>
    <row r="518" spans="14:14">
      <c r="N518" t="s">
        <v>8</v>
      </c>
    </row>
    <row r="519" spans="14:14">
      <c r="N519" t="s">
        <v>8</v>
      </c>
    </row>
    <row r="520" spans="14:14">
      <c r="N520" t="s">
        <v>8</v>
      </c>
    </row>
    <row r="521" spans="14:14">
      <c r="N521" t="s">
        <v>8</v>
      </c>
    </row>
    <row r="522" spans="14:14">
      <c r="N522" t="s">
        <v>8</v>
      </c>
    </row>
    <row r="523" spans="14:14">
      <c r="N523" t="s">
        <v>8</v>
      </c>
    </row>
    <row r="524" spans="14:14">
      <c r="N524" t="s">
        <v>8</v>
      </c>
    </row>
    <row r="525" spans="14:14">
      <c r="N525" t="s">
        <v>8</v>
      </c>
    </row>
    <row r="526" spans="14:14">
      <c r="N526" t="s">
        <v>8</v>
      </c>
    </row>
    <row r="527" spans="14:14">
      <c r="N527" t="s">
        <v>8</v>
      </c>
    </row>
    <row r="528" spans="14:14">
      <c r="N528" t="s">
        <v>8</v>
      </c>
    </row>
    <row r="529" spans="14:14">
      <c r="N529" t="s">
        <v>8</v>
      </c>
    </row>
    <row r="530" spans="14:14">
      <c r="N530" t="s">
        <v>8</v>
      </c>
    </row>
    <row r="531" spans="14:14">
      <c r="N531" t="s">
        <v>8</v>
      </c>
    </row>
    <row r="532" spans="14:14">
      <c r="N532" t="s">
        <v>8</v>
      </c>
    </row>
    <row r="533" spans="14:14">
      <c r="N533" t="s">
        <v>8</v>
      </c>
    </row>
    <row r="534" spans="14:14">
      <c r="N534" t="s">
        <v>8</v>
      </c>
    </row>
    <row r="535" spans="14:14">
      <c r="N535" t="s">
        <v>8</v>
      </c>
    </row>
    <row r="536" spans="14:14">
      <c r="N536" t="s">
        <v>8</v>
      </c>
    </row>
    <row r="537" spans="14:14">
      <c r="N537" t="s">
        <v>8</v>
      </c>
    </row>
    <row r="538" spans="14:14">
      <c r="N538" t="s">
        <v>8</v>
      </c>
    </row>
    <row r="539" spans="14:14">
      <c r="N539" t="s">
        <v>8</v>
      </c>
    </row>
    <row r="540" spans="14:14">
      <c r="N540" t="s">
        <v>8</v>
      </c>
    </row>
    <row r="541" spans="14:14">
      <c r="N541" t="s">
        <v>8</v>
      </c>
    </row>
    <row r="542" spans="14:14">
      <c r="N542" t="s">
        <v>8</v>
      </c>
    </row>
    <row r="543" spans="14:14">
      <c r="N543" t="s">
        <v>8</v>
      </c>
    </row>
    <row r="544" spans="14:14">
      <c r="N544" t="s">
        <v>8</v>
      </c>
    </row>
    <row r="545" spans="14:14">
      <c r="N545" t="s">
        <v>8</v>
      </c>
    </row>
    <row r="546" spans="14:14">
      <c r="N546" t="s">
        <v>8</v>
      </c>
    </row>
    <row r="547" spans="14:14">
      <c r="N547" t="s">
        <v>8</v>
      </c>
    </row>
    <row r="548" spans="14:14">
      <c r="N548" t="s">
        <v>8</v>
      </c>
    </row>
    <row r="549" spans="14:14">
      <c r="N549" t="s">
        <v>8</v>
      </c>
    </row>
    <row r="550" spans="14:14">
      <c r="N550" t="s">
        <v>8</v>
      </c>
    </row>
    <row r="551" spans="14:14">
      <c r="N551" t="s">
        <v>8</v>
      </c>
    </row>
    <row r="552" spans="14:14">
      <c r="N552" t="s">
        <v>8</v>
      </c>
    </row>
    <row r="553" spans="14:14">
      <c r="N553" t="s">
        <v>8</v>
      </c>
    </row>
    <row r="554" spans="14:14">
      <c r="N554" t="s">
        <v>8</v>
      </c>
    </row>
    <row r="555" spans="14:14">
      <c r="N555" t="s">
        <v>8</v>
      </c>
    </row>
    <row r="556" spans="14:14">
      <c r="N556" t="s">
        <v>8</v>
      </c>
    </row>
    <row r="557" spans="14:14">
      <c r="N557" t="s">
        <v>8</v>
      </c>
    </row>
    <row r="558" spans="14:14">
      <c r="N558" t="s">
        <v>8</v>
      </c>
    </row>
    <row r="559" spans="14:14">
      <c r="N559" t="s">
        <v>8</v>
      </c>
    </row>
    <row r="560" spans="14:14">
      <c r="N560" t="s">
        <v>8</v>
      </c>
    </row>
    <row r="561" spans="14:14">
      <c r="N561" t="s">
        <v>8</v>
      </c>
    </row>
    <row r="562" spans="14:14">
      <c r="N562" t="s">
        <v>8</v>
      </c>
    </row>
    <row r="563" spans="14:14">
      <c r="N563" t="s">
        <v>8</v>
      </c>
    </row>
    <row r="564" spans="14:14">
      <c r="N564" t="s">
        <v>8</v>
      </c>
    </row>
    <row r="565" spans="14:14">
      <c r="N565" t="s">
        <v>8</v>
      </c>
    </row>
    <row r="566" spans="14:14">
      <c r="N566" t="s">
        <v>8</v>
      </c>
    </row>
    <row r="567" spans="14:14">
      <c r="N567" t="s">
        <v>8</v>
      </c>
    </row>
    <row r="568" spans="14:14">
      <c r="N568" t="s">
        <v>8</v>
      </c>
    </row>
    <row r="569" spans="14:14">
      <c r="N569" t="s">
        <v>8</v>
      </c>
    </row>
    <row r="570" spans="14:14">
      <c r="N570" t="s">
        <v>8</v>
      </c>
    </row>
    <row r="571" spans="14:14">
      <c r="N571" t="s">
        <v>8</v>
      </c>
    </row>
    <row r="572" spans="14:14">
      <c r="N572" t="s">
        <v>8</v>
      </c>
    </row>
    <row r="573" spans="14:14">
      <c r="N573" t="s">
        <v>8</v>
      </c>
    </row>
    <row r="574" spans="14:14">
      <c r="N574" t="s">
        <v>8</v>
      </c>
    </row>
    <row r="575" spans="14:14">
      <c r="N575" t="s">
        <v>8</v>
      </c>
    </row>
    <row r="576" spans="14:14">
      <c r="N576" t="s">
        <v>8</v>
      </c>
    </row>
    <row r="577" spans="14:14">
      <c r="N577" t="s">
        <v>8</v>
      </c>
    </row>
    <row r="578" spans="14:14">
      <c r="N578" t="s">
        <v>8</v>
      </c>
    </row>
    <row r="579" spans="14:14">
      <c r="N579" t="s">
        <v>8</v>
      </c>
    </row>
    <row r="580" spans="14:14">
      <c r="N580" t="s">
        <v>8</v>
      </c>
    </row>
    <row r="581" spans="14:14">
      <c r="N581" t="s">
        <v>8</v>
      </c>
    </row>
    <row r="582" spans="14:14">
      <c r="N582" t="s">
        <v>8</v>
      </c>
    </row>
    <row r="583" spans="14:14">
      <c r="N583" t="s">
        <v>8</v>
      </c>
    </row>
    <row r="584" spans="14:14">
      <c r="N584" t="s">
        <v>8</v>
      </c>
    </row>
    <row r="585" spans="14:14">
      <c r="N585" t="s">
        <v>8</v>
      </c>
    </row>
    <row r="586" spans="14:14">
      <c r="N586" t="s">
        <v>8</v>
      </c>
    </row>
    <row r="587" spans="14:14">
      <c r="N587" t="s">
        <v>8</v>
      </c>
    </row>
    <row r="588" spans="14:14">
      <c r="N588" t="s">
        <v>8</v>
      </c>
    </row>
    <row r="589" spans="14:14">
      <c r="N589" t="s">
        <v>8</v>
      </c>
    </row>
    <row r="590" spans="14:14">
      <c r="N590" t="s">
        <v>8</v>
      </c>
    </row>
    <row r="591" spans="14:14">
      <c r="N591" t="s">
        <v>8</v>
      </c>
    </row>
    <row r="592" spans="14:14">
      <c r="N592" t="s">
        <v>8</v>
      </c>
    </row>
    <row r="593" spans="14:14">
      <c r="N593" t="s">
        <v>8</v>
      </c>
    </row>
    <row r="594" spans="14:14">
      <c r="N594" t="s">
        <v>8</v>
      </c>
    </row>
    <row r="595" spans="14:14">
      <c r="N595" t="s">
        <v>8</v>
      </c>
    </row>
    <row r="596" spans="14:14">
      <c r="N596" t="s">
        <v>8</v>
      </c>
    </row>
    <row r="597" spans="14:14">
      <c r="N597" t="s">
        <v>8</v>
      </c>
    </row>
    <row r="598" spans="14:14">
      <c r="N598" t="s">
        <v>8</v>
      </c>
    </row>
    <row r="599" spans="14:14">
      <c r="N599" t="s">
        <v>8</v>
      </c>
    </row>
    <row r="600" spans="14:14">
      <c r="N600" t="s">
        <v>8</v>
      </c>
    </row>
    <row r="601" spans="14:14">
      <c r="N601" t="s">
        <v>8</v>
      </c>
    </row>
    <row r="602" spans="14:14">
      <c r="N602" t="s">
        <v>8</v>
      </c>
    </row>
    <row r="603" spans="14:14">
      <c r="N603" t="s">
        <v>8</v>
      </c>
    </row>
    <row r="604" spans="14:14">
      <c r="N604" t="s">
        <v>8</v>
      </c>
    </row>
    <row r="605" spans="14:14">
      <c r="N605" t="s">
        <v>8</v>
      </c>
    </row>
    <row r="606" spans="14:14">
      <c r="N606" t="s">
        <v>8</v>
      </c>
    </row>
    <row r="607" spans="14:14">
      <c r="N607" t="s">
        <v>8</v>
      </c>
    </row>
    <row r="608" spans="14:14">
      <c r="N608" t="s">
        <v>8</v>
      </c>
    </row>
    <row r="609" spans="14:14">
      <c r="N609" t="s">
        <v>8</v>
      </c>
    </row>
    <row r="610" spans="14:14">
      <c r="N610" t="s">
        <v>8</v>
      </c>
    </row>
    <row r="611" spans="14:14">
      <c r="N611" t="s">
        <v>8</v>
      </c>
    </row>
    <row r="612" spans="14:14">
      <c r="N612" t="s">
        <v>8</v>
      </c>
    </row>
    <row r="613" spans="14:14">
      <c r="N613" t="s">
        <v>8</v>
      </c>
    </row>
    <row r="614" spans="14:14">
      <c r="N614" t="s">
        <v>8</v>
      </c>
    </row>
    <row r="615" spans="14:14">
      <c r="N615" t="s">
        <v>8</v>
      </c>
    </row>
    <row r="616" spans="14:14">
      <c r="N616" t="s">
        <v>8</v>
      </c>
    </row>
    <row r="617" spans="14:14">
      <c r="N617" t="s">
        <v>8</v>
      </c>
    </row>
    <row r="618" spans="14:14">
      <c r="N618" t="s">
        <v>8</v>
      </c>
    </row>
    <row r="619" spans="14:14">
      <c r="N619" t="s">
        <v>8</v>
      </c>
    </row>
    <row r="620" spans="14:14">
      <c r="N620" t="s">
        <v>8</v>
      </c>
    </row>
    <row r="621" spans="14:14">
      <c r="N621" t="s">
        <v>8</v>
      </c>
    </row>
    <row r="622" spans="14:14">
      <c r="N622" t="s">
        <v>8</v>
      </c>
    </row>
    <row r="623" spans="14:14">
      <c r="N623" t="s">
        <v>8</v>
      </c>
    </row>
    <row r="624" spans="14:14">
      <c r="N624" t="s">
        <v>8</v>
      </c>
    </row>
    <row r="625" spans="14:14">
      <c r="N625" t="s">
        <v>8</v>
      </c>
    </row>
    <row r="626" spans="14:14">
      <c r="N626" t="s">
        <v>8</v>
      </c>
    </row>
    <row r="627" spans="14:14">
      <c r="N627" t="s">
        <v>8</v>
      </c>
    </row>
    <row r="628" spans="14:14">
      <c r="N628" t="s">
        <v>8</v>
      </c>
    </row>
    <row r="629" spans="14:14">
      <c r="N629" t="s">
        <v>8</v>
      </c>
    </row>
    <row r="630" spans="14:14">
      <c r="N630" t="s">
        <v>8</v>
      </c>
    </row>
    <row r="631" spans="14:14">
      <c r="N631" t="s">
        <v>8</v>
      </c>
    </row>
    <row r="632" spans="14:14">
      <c r="N632" t="s">
        <v>8</v>
      </c>
    </row>
    <row r="633" spans="14:14">
      <c r="N633" t="s">
        <v>8</v>
      </c>
    </row>
    <row r="634" spans="14:14">
      <c r="N634" t="s">
        <v>8</v>
      </c>
    </row>
    <row r="635" spans="14:14">
      <c r="N635" t="s">
        <v>8</v>
      </c>
    </row>
    <row r="636" spans="14:14">
      <c r="N636" t="s">
        <v>8</v>
      </c>
    </row>
    <row r="637" spans="14:14">
      <c r="N637" t="s">
        <v>8</v>
      </c>
    </row>
    <row r="638" spans="14:14">
      <c r="N638" t="s">
        <v>8</v>
      </c>
    </row>
    <row r="639" spans="14:14">
      <c r="N639" t="s">
        <v>8</v>
      </c>
    </row>
    <row r="640" spans="14:14">
      <c r="N640" t="s">
        <v>8</v>
      </c>
    </row>
    <row r="641" spans="14:14">
      <c r="N641" t="s">
        <v>8</v>
      </c>
    </row>
    <row r="642" spans="14:14">
      <c r="N642" t="s">
        <v>8</v>
      </c>
    </row>
    <row r="643" spans="14:14">
      <c r="N643" t="s">
        <v>8</v>
      </c>
    </row>
    <row r="644" spans="14:14">
      <c r="N644" t="s">
        <v>8</v>
      </c>
    </row>
    <row r="645" spans="14:14">
      <c r="N645" t="s">
        <v>8</v>
      </c>
    </row>
    <row r="646" spans="14:14">
      <c r="N646" t="s">
        <v>8</v>
      </c>
    </row>
    <row r="647" spans="14:14">
      <c r="N647" t="s">
        <v>8</v>
      </c>
    </row>
    <row r="648" spans="14:14">
      <c r="N648" t="s">
        <v>8</v>
      </c>
    </row>
    <row r="649" spans="14:14">
      <c r="N649" t="s">
        <v>8</v>
      </c>
    </row>
    <row r="650" spans="14:14">
      <c r="N650" t="s">
        <v>8</v>
      </c>
    </row>
    <row r="651" spans="14:14">
      <c r="N651" t="s">
        <v>8</v>
      </c>
    </row>
    <row r="652" spans="14:14">
      <c r="N652" t="s">
        <v>8</v>
      </c>
    </row>
    <row r="653" spans="14:14">
      <c r="N653" t="s">
        <v>8</v>
      </c>
    </row>
    <row r="654" spans="14:14">
      <c r="N654" t="s">
        <v>8</v>
      </c>
    </row>
    <row r="655" spans="14:14">
      <c r="N655" t="s">
        <v>8</v>
      </c>
    </row>
    <row r="656" spans="14:14">
      <c r="N656" t="s">
        <v>8</v>
      </c>
    </row>
    <row r="657" spans="14:14">
      <c r="N657" t="s">
        <v>8</v>
      </c>
    </row>
    <row r="658" spans="14:14">
      <c r="N658" t="s">
        <v>8</v>
      </c>
    </row>
    <row r="659" spans="14:14">
      <c r="N659" t="s">
        <v>8</v>
      </c>
    </row>
    <row r="660" spans="14:14">
      <c r="N660" t="s">
        <v>8</v>
      </c>
    </row>
    <row r="661" spans="14:14">
      <c r="N661" t="s">
        <v>8</v>
      </c>
    </row>
    <row r="662" spans="14:14">
      <c r="N662" t="s">
        <v>8</v>
      </c>
    </row>
    <row r="663" spans="14:14">
      <c r="N663" t="s">
        <v>8</v>
      </c>
    </row>
    <row r="664" spans="14:14">
      <c r="N664" t="s">
        <v>8</v>
      </c>
    </row>
    <row r="665" spans="14:14">
      <c r="N665" t="s">
        <v>8</v>
      </c>
    </row>
    <row r="666" spans="14:14">
      <c r="N666" t="s">
        <v>8</v>
      </c>
    </row>
    <row r="667" spans="14:14">
      <c r="N667" t="s">
        <v>8</v>
      </c>
    </row>
    <row r="668" spans="14:14">
      <c r="N668" t="s">
        <v>8</v>
      </c>
    </row>
    <row r="669" spans="14:14">
      <c r="N669" t="s">
        <v>8</v>
      </c>
    </row>
    <row r="670" spans="14:14">
      <c r="N670" t="s">
        <v>8</v>
      </c>
    </row>
    <row r="671" spans="14:14">
      <c r="N671" t="s">
        <v>8</v>
      </c>
    </row>
    <row r="672" spans="14:14">
      <c r="N672" t="s">
        <v>8</v>
      </c>
    </row>
    <row r="673" spans="14:14">
      <c r="N673" t="s">
        <v>8</v>
      </c>
    </row>
    <row r="674" spans="14:14">
      <c r="N674" t="s">
        <v>8</v>
      </c>
    </row>
    <row r="675" spans="14:14">
      <c r="N675" t="s">
        <v>8</v>
      </c>
    </row>
    <row r="676" spans="14:14">
      <c r="N676" t="s">
        <v>8</v>
      </c>
    </row>
    <row r="677" spans="14:14">
      <c r="N677" t="s">
        <v>8</v>
      </c>
    </row>
    <row r="678" spans="14:14">
      <c r="N678" t="s">
        <v>8</v>
      </c>
    </row>
    <row r="679" spans="14:14">
      <c r="N679" t="s">
        <v>8</v>
      </c>
    </row>
    <row r="680" spans="14:14">
      <c r="N680" t="s">
        <v>8</v>
      </c>
    </row>
    <row r="681" spans="14:14">
      <c r="N681" t="s">
        <v>8</v>
      </c>
    </row>
    <row r="682" spans="14:14">
      <c r="N682" t="s">
        <v>8</v>
      </c>
    </row>
    <row r="683" spans="14:14">
      <c r="N683" t="s">
        <v>8</v>
      </c>
    </row>
    <row r="684" spans="14:14">
      <c r="N684" t="s">
        <v>8</v>
      </c>
    </row>
    <row r="685" spans="14:14">
      <c r="N685" t="s">
        <v>8</v>
      </c>
    </row>
    <row r="686" spans="14:14">
      <c r="N686" t="s">
        <v>8</v>
      </c>
    </row>
    <row r="687" spans="14:14">
      <c r="N687" t="s">
        <v>8</v>
      </c>
    </row>
    <row r="688" spans="14:14">
      <c r="N688" t="s">
        <v>8</v>
      </c>
    </row>
    <row r="689" spans="14:14">
      <c r="N689" t="s">
        <v>8</v>
      </c>
    </row>
    <row r="690" spans="14:14">
      <c r="N690" t="s">
        <v>8</v>
      </c>
    </row>
    <row r="691" spans="14:14">
      <c r="N691" t="s">
        <v>8</v>
      </c>
    </row>
    <row r="692" spans="14:14">
      <c r="N692" t="s">
        <v>8</v>
      </c>
    </row>
    <row r="693" spans="14:14">
      <c r="N693" t="s">
        <v>8</v>
      </c>
    </row>
    <row r="694" spans="14:14">
      <c r="N694" t="s">
        <v>8</v>
      </c>
    </row>
    <row r="695" spans="14:14">
      <c r="N695" t="s">
        <v>8</v>
      </c>
    </row>
    <row r="696" spans="14:14">
      <c r="N696" t="s">
        <v>8</v>
      </c>
    </row>
    <row r="697" spans="14:14">
      <c r="N697" t="s">
        <v>8</v>
      </c>
    </row>
    <row r="698" spans="14:14">
      <c r="N698" t="s">
        <v>8</v>
      </c>
    </row>
    <row r="699" spans="14:14">
      <c r="N699" t="s">
        <v>8</v>
      </c>
    </row>
    <row r="700" spans="14:14">
      <c r="N700" t="s">
        <v>8</v>
      </c>
    </row>
    <row r="701" spans="14:14">
      <c r="N701" t="s">
        <v>8</v>
      </c>
    </row>
    <row r="702" spans="14:14">
      <c r="N702" t="s">
        <v>8</v>
      </c>
    </row>
    <row r="703" spans="14:14">
      <c r="N703" t="s">
        <v>8</v>
      </c>
    </row>
    <row r="704" spans="14:14">
      <c r="N704" t="s">
        <v>8</v>
      </c>
    </row>
    <row r="705" spans="14:14">
      <c r="N705" t="s">
        <v>8</v>
      </c>
    </row>
    <row r="706" spans="14:14">
      <c r="N706" t="s">
        <v>8</v>
      </c>
    </row>
    <row r="707" spans="14:14">
      <c r="N707" t="s">
        <v>8</v>
      </c>
    </row>
    <row r="708" spans="14:14">
      <c r="N708" t="s">
        <v>8</v>
      </c>
    </row>
    <row r="709" spans="14:14">
      <c r="N709" t="s">
        <v>8</v>
      </c>
    </row>
    <row r="710" spans="14:14">
      <c r="N710" t="s">
        <v>8</v>
      </c>
    </row>
    <row r="711" spans="14:14">
      <c r="N711" t="s">
        <v>8</v>
      </c>
    </row>
    <row r="712" spans="14:14">
      <c r="N712" t="s">
        <v>8</v>
      </c>
    </row>
    <row r="713" spans="14:14">
      <c r="N713" t="s">
        <v>8</v>
      </c>
    </row>
    <row r="714" spans="14:14">
      <c r="N714" t="s">
        <v>8</v>
      </c>
    </row>
    <row r="715" spans="14:14">
      <c r="N715" t="s">
        <v>8</v>
      </c>
    </row>
    <row r="716" spans="14:14">
      <c r="N716" t="s">
        <v>8</v>
      </c>
    </row>
    <row r="717" spans="14:14">
      <c r="N717" t="s">
        <v>8</v>
      </c>
    </row>
    <row r="718" spans="14:14">
      <c r="N718" t="s">
        <v>8</v>
      </c>
    </row>
    <row r="719" spans="14:14">
      <c r="N719" t="s">
        <v>8</v>
      </c>
    </row>
    <row r="720" spans="14:14">
      <c r="N720" t="s">
        <v>8</v>
      </c>
    </row>
    <row r="721" spans="14:14">
      <c r="N721" t="s">
        <v>8</v>
      </c>
    </row>
    <row r="722" spans="14:14">
      <c r="N722" t="s">
        <v>8</v>
      </c>
    </row>
    <row r="723" spans="14:14">
      <c r="N723" t="s">
        <v>8</v>
      </c>
    </row>
    <row r="724" spans="14:14">
      <c r="N724" t="s">
        <v>8</v>
      </c>
    </row>
    <row r="725" spans="14:14">
      <c r="N725" t="s">
        <v>8</v>
      </c>
    </row>
    <row r="726" spans="14:14">
      <c r="N726" t="s">
        <v>8</v>
      </c>
    </row>
    <row r="727" spans="14:14">
      <c r="N727" t="s">
        <v>8</v>
      </c>
    </row>
    <row r="728" spans="14:14">
      <c r="N728" t="s">
        <v>8</v>
      </c>
    </row>
    <row r="729" spans="14:14">
      <c r="N729" t="s">
        <v>8</v>
      </c>
    </row>
    <row r="730" spans="14:14">
      <c r="N730" t="s">
        <v>8</v>
      </c>
    </row>
    <row r="731" spans="14:14">
      <c r="N731" t="s">
        <v>8</v>
      </c>
    </row>
    <row r="732" spans="14:14">
      <c r="N732" t="s">
        <v>8</v>
      </c>
    </row>
    <row r="733" spans="14:14">
      <c r="N733" t="s">
        <v>8</v>
      </c>
    </row>
    <row r="734" spans="14:14">
      <c r="N734" t="s">
        <v>8</v>
      </c>
    </row>
    <row r="735" spans="14:14">
      <c r="N735" t="s">
        <v>8</v>
      </c>
    </row>
    <row r="736" spans="14:14">
      <c r="N736" t="s">
        <v>8</v>
      </c>
    </row>
    <row r="737" spans="14:14">
      <c r="N737" t="s">
        <v>8</v>
      </c>
    </row>
    <row r="738" spans="14:14">
      <c r="N738" t="s">
        <v>8</v>
      </c>
    </row>
    <row r="739" spans="14:14">
      <c r="N739" t="s">
        <v>8</v>
      </c>
    </row>
    <row r="740" spans="14:14">
      <c r="N740" t="s">
        <v>8</v>
      </c>
    </row>
    <row r="741" spans="14:14">
      <c r="N741" t="s">
        <v>8</v>
      </c>
    </row>
    <row r="742" spans="14:14">
      <c r="N742" t="s">
        <v>8</v>
      </c>
    </row>
    <row r="743" spans="14:14">
      <c r="N743" t="s">
        <v>8</v>
      </c>
    </row>
    <row r="744" spans="14:14">
      <c r="N744" t="s">
        <v>8</v>
      </c>
    </row>
    <row r="745" spans="14:14">
      <c r="N745" t="s">
        <v>8</v>
      </c>
    </row>
    <row r="746" spans="14:14">
      <c r="N746" t="s">
        <v>8</v>
      </c>
    </row>
    <row r="747" spans="14:14">
      <c r="N747" t="s">
        <v>8</v>
      </c>
    </row>
    <row r="748" spans="14:14">
      <c r="N748" t="s">
        <v>8</v>
      </c>
    </row>
    <row r="749" spans="14:14">
      <c r="N749" t="s">
        <v>8</v>
      </c>
    </row>
    <row r="750" spans="14:14">
      <c r="N750" t="s">
        <v>8</v>
      </c>
    </row>
    <row r="751" spans="14:14">
      <c r="N751" t="s">
        <v>8</v>
      </c>
    </row>
    <row r="752" spans="14:14">
      <c r="N752" t="s">
        <v>8</v>
      </c>
    </row>
    <row r="753" spans="14:14">
      <c r="N753" t="s">
        <v>8</v>
      </c>
    </row>
    <row r="754" spans="14:14">
      <c r="N754" t="s">
        <v>8</v>
      </c>
    </row>
    <row r="755" spans="14:14">
      <c r="N755" t="s">
        <v>8</v>
      </c>
    </row>
    <row r="756" spans="14:14">
      <c r="N756" t="s">
        <v>8</v>
      </c>
    </row>
    <row r="757" spans="14:14">
      <c r="N757" t="s">
        <v>8</v>
      </c>
    </row>
    <row r="758" spans="14:14">
      <c r="N758" t="s">
        <v>8</v>
      </c>
    </row>
    <row r="759" spans="14:14">
      <c r="N759" t="s">
        <v>8</v>
      </c>
    </row>
    <row r="760" spans="14:14">
      <c r="N760" t="s">
        <v>8</v>
      </c>
    </row>
    <row r="761" spans="14:14">
      <c r="N761" t="s">
        <v>8</v>
      </c>
    </row>
    <row r="762" spans="14:14">
      <c r="N762" t="s">
        <v>8</v>
      </c>
    </row>
    <row r="763" spans="14:14">
      <c r="N763" t="s">
        <v>8</v>
      </c>
    </row>
    <row r="764" spans="14:14">
      <c r="N764" t="s">
        <v>8</v>
      </c>
    </row>
    <row r="765" spans="14:14">
      <c r="N765" t="s">
        <v>8</v>
      </c>
    </row>
    <row r="766" spans="14:14">
      <c r="N766" t="s">
        <v>8</v>
      </c>
    </row>
    <row r="767" spans="14:14">
      <c r="N767" t="s">
        <v>8</v>
      </c>
    </row>
    <row r="768" spans="14:14">
      <c r="N768" t="s">
        <v>8</v>
      </c>
    </row>
    <row r="769" spans="14:14">
      <c r="N769" t="s">
        <v>8</v>
      </c>
    </row>
    <row r="770" spans="14:14">
      <c r="N770" t="s">
        <v>8</v>
      </c>
    </row>
    <row r="771" spans="14:14">
      <c r="N771" t="s">
        <v>8</v>
      </c>
    </row>
    <row r="772" spans="14:14">
      <c r="N772" t="s">
        <v>8</v>
      </c>
    </row>
    <row r="773" spans="14:14">
      <c r="N773" t="s">
        <v>8</v>
      </c>
    </row>
    <row r="774" spans="14:14">
      <c r="N774" t="s">
        <v>8</v>
      </c>
    </row>
    <row r="775" spans="14:14">
      <c r="N775" t="s">
        <v>8</v>
      </c>
    </row>
    <row r="776" spans="14:14">
      <c r="N776" t="s">
        <v>8</v>
      </c>
    </row>
    <row r="777" spans="14:14">
      <c r="N777" t="s">
        <v>8</v>
      </c>
    </row>
    <row r="778" spans="14:14">
      <c r="N778" t="s">
        <v>8</v>
      </c>
    </row>
    <row r="779" spans="14:14">
      <c r="N779" t="s">
        <v>8</v>
      </c>
    </row>
    <row r="780" spans="14:14">
      <c r="N780" t="s">
        <v>8</v>
      </c>
    </row>
    <row r="781" spans="14:14">
      <c r="N781" t="s">
        <v>8</v>
      </c>
    </row>
    <row r="782" spans="14:14">
      <c r="N782" t="s">
        <v>8</v>
      </c>
    </row>
    <row r="783" spans="14:14">
      <c r="N783" t="s">
        <v>8</v>
      </c>
    </row>
    <row r="784" spans="14:14">
      <c r="N784" t="s">
        <v>8</v>
      </c>
    </row>
    <row r="785" spans="14:14">
      <c r="N785" t="s">
        <v>8</v>
      </c>
    </row>
    <row r="786" spans="14:14">
      <c r="N786" t="s">
        <v>8</v>
      </c>
    </row>
    <row r="787" spans="14:14">
      <c r="N787" t="s">
        <v>8</v>
      </c>
    </row>
    <row r="788" spans="14:14">
      <c r="N788" t="s">
        <v>8</v>
      </c>
    </row>
    <row r="789" spans="14:14">
      <c r="N789" t="s">
        <v>8</v>
      </c>
    </row>
    <row r="790" spans="14:14">
      <c r="N790" t="s">
        <v>8</v>
      </c>
    </row>
    <row r="791" spans="14:14">
      <c r="N791" t="s">
        <v>8</v>
      </c>
    </row>
    <row r="792" spans="14:14">
      <c r="N792" t="s">
        <v>8</v>
      </c>
    </row>
    <row r="793" spans="14:14">
      <c r="N793" t="s">
        <v>8</v>
      </c>
    </row>
    <row r="794" spans="14:14">
      <c r="N794" t="s">
        <v>8</v>
      </c>
    </row>
    <row r="795" spans="14:14">
      <c r="N795" t="s">
        <v>8</v>
      </c>
    </row>
    <row r="796" spans="14:14">
      <c r="N796" t="s">
        <v>8</v>
      </c>
    </row>
    <row r="797" spans="14:14">
      <c r="N797" t="s">
        <v>8</v>
      </c>
    </row>
    <row r="798" spans="14:14">
      <c r="N798" t="s">
        <v>8</v>
      </c>
    </row>
    <row r="799" spans="14:14">
      <c r="N799" t="s">
        <v>8</v>
      </c>
    </row>
    <row r="800" spans="14:14">
      <c r="N800" t="s">
        <v>8</v>
      </c>
    </row>
    <row r="801" spans="14:14">
      <c r="N801" t="s">
        <v>8</v>
      </c>
    </row>
    <row r="802" spans="14:14">
      <c r="N802" t="s">
        <v>8</v>
      </c>
    </row>
    <row r="803" spans="14:14">
      <c r="N803" t="s">
        <v>8</v>
      </c>
    </row>
    <row r="804" spans="14:14">
      <c r="N804" t="s">
        <v>8</v>
      </c>
    </row>
    <row r="805" spans="14:14">
      <c r="N805" t="s">
        <v>8</v>
      </c>
    </row>
    <row r="806" spans="14:14">
      <c r="N806" t="s">
        <v>8</v>
      </c>
    </row>
    <row r="807" spans="14:14">
      <c r="N807" t="s">
        <v>8</v>
      </c>
    </row>
    <row r="808" spans="14:14">
      <c r="N808" t="s">
        <v>8</v>
      </c>
    </row>
    <row r="809" spans="14:14">
      <c r="N809" t="s">
        <v>8</v>
      </c>
    </row>
    <row r="810" spans="14:14">
      <c r="N810" t="s">
        <v>8</v>
      </c>
    </row>
    <row r="811" spans="14:14">
      <c r="N811" t="s">
        <v>8</v>
      </c>
    </row>
    <row r="812" spans="14:14">
      <c r="N812" t="s">
        <v>8</v>
      </c>
    </row>
    <row r="813" spans="14:14">
      <c r="N813" t="s">
        <v>8</v>
      </c>
    </row>
    <row r="814" spans="14:14">
      <c r="N814" t="s">
        <v>8</v>
      </c>
    </row>
    <row r="815" spans="14:14">
      <c r="N815" t="s">
        <v>8</v>
      </c>
    </row>
    <row r="816" spans="14:14">
      <c r="N816" t="s">
        <v>8</v>
      </c>
    </row>
    <row r="817" spans="14:14">
      <c r="N817" t="s">
        <v>8</v>
      </c>
    </row>
    <row r="818" spans="14:14">
      <c r="N818" t="s">
        <v>8</v>
      </c>
    </row>
    <row r="819" spans="14:14">
      <c r="N819" t="s">
        <v>8</v>
      </c>
    </row>
    <row r="820" spans="14:14">
      <c r="N820" t="s">
        <v>8</v>
      </c>
    </row>
    <row r="821" spans="14:14">
      <c r="N821" t="s">
        <v>8</v>
      </c>
    </row>
    <row r="822" spans="14:14">
      <c r="N822" t="s">
        <v>8</v>
      </c>
    </row>
    <row r="823" spans="14:14">
      <c r="N823" t="s">
        <v>8</v>
      </c>
    </row>
    <row r="824" spans="14:14">
      <c r="N824" t="s">
        <v>8</v>
      </c>
    </row>
    <row r="825" spans="14:14">
      <c r="N825" t="s">
        <v>8</v>
      </c>
    </row>
    <row r="826" spans="14:14">
      <c r="N826" t="s">
        <v>8</v>
      </c>
    </row>
    <row r="827" spans="14:14">
      <c r="N827" t="s">
        <v>8</v>
      </c>
    </row>
    <row r="828" spans="14:14">
      <c r="N828" t="s">
        <v>8</v>
      </c>
    </row>
    <row r="829" spans="14:14">
      <c r="N829" t="s">
        <v>8</v>
      </c>
    </row>
    <row r="830" spans="14:14">
      <c r="N830" t="s">
        <v>8</v>
      </c>
    </row>
    <row r="831" spans="14:14">
      <c r="N831" t="s">
        <v>8</v>
      </c>
    </row>
    <row r="832" spans="14:14">
      <c r="N832" t="s">
        <v>8</v>
      </c>
    </row>
    <row r="833" spans="14:14">
      <c r="N833" t="s">
        <v>8</v>
      </c>
    </row>
    <row r="834" spans="14:14">
      <c r="N834" t="s">
        <v>8</v>
      </c>
    </row>
    <row r="835" spans="14:14">
      <c r="N835" t="s">
        <v>8</v>
      </c>
    </row>
    <row r="836" spans="14:14">
      <c r="N836" t="s">
        <v>8</v>
      </c>
    </row>
    <row r="837" spans="14:14">
      <c r="N837" t="s">
        <v>8</v>
      </c>
    </row>
    <row r="838" spans="14:14">
      <c r="N838" t="s">
        <v>8</v>
      </c>
    </row>
    <row r="839" spans="14:14">
      <c r="N839" t="s">
        <v>8</v>
      </c>
    </row>
    <row r="840" spans="14:14">
      <c r="N840" t="s">
        <v>8</v>
      </c>
    </row>
    <row r="841" spans="14:14">
      <c r="N841" t="s">
        <v>8</v>
      </c>
    </row>
    <row r="842" spans="14:14">
      <c r="N842" t="s">
        <v>8</v>
      </c>
    </row>
    <row r="843" spans="14:14">
      <c r="N843" t="s">
        <v>8</v>
      </c>
    </row>
    <row r="844" spans="14:14">
      <c r="N844" t="s">
        <v>8</v>
      </c>
    </row>
    <row r="845" spans="14:14">
      <c r="N845" t="s">
        <v>8</v>
      </c>
    </row>
    <row r="846" spans="14:14">
      <c r="N846" t="s">
        <v>8</v>
      </c>
    </row>
    <row r="847" spans="14:14">
      <c r="N847" t="s">
        <v>8</v>
      </c>
    </row>
    <row r="848" spans="14:14">
      <c r="N848" t="s">
        <v>8</v>
      </c>
    </row>
    <row r="849" spans="14:14">
      <c r="N849" t="s">
        <v>8</v>
      </c>
    </row>
    <row r="850" spans="14:14">
      <c r="N850" t="s">
        <v>8</v>
      </c>
    </row>
    <row r="851" spans="14:14">
      <c r="N851" t="s">
        <v>8</v>
      </c>
    </row>
    <row r="852" spans="14:14">
      <c r="N852" t="s">
        <v>8</v>
      </c>
    </row>
    <row r="853" spans="14:14">
      <c r="N853" t="s">
        <v>8</v>
      </c>
    </row>
    <row r="854" spans="14:14">
      <c r="N854" t="s">
        <v>8</v>
      </c>
    </row>
    <row r="855" spans="14:14">
      <c r="N855" t="s">
        <v>8</v>
      </c>
    </row>
    <row r="856" spans="14:14">
      <c r="N856" t="s">
        <v>8</v>
      </c>
    </row>
    <row r="857" spans="14:14">
      <c r="N857" t="s">
        <v>8</v>
      </c>
    </row>
    <row r="858" spans="14:14">
      <c r="N858" t="s">
        <v>8</v>
      </c>
    </row>
    <row r="859" spans="14:14">
      <c r="N859" t="s">
        <v>8</v>
      </c>
    </row>
    <row r="860" spans="14:14">
      <c r="N860" t="s">
        <v>8</v>
      </c>
    </row>
    <row r="861" spans="14:14">
      <c r="N861" t="s">
        <v>8</v>
      </c>
    </row>
    <row r="862" spans="14:14">
      <c r="N862" t="s">
        <v>8</v>
      </c>
    </row>
    <row r="863" spans="14:14">
      <c r="N863" t="s">
        <v>8</v>
      </c>
    </row>
    <row r="864" spans="14:14">
      <c r="N864" t="s">
        <v>8</v>
      </c>
    </row>
    <row r="865" spans="14:14">
      <c r="N865" t="s">
        <v>8</v>
      </c>
    </row>
    <row r="866" spans="14:14">
      <c r="N866" t="s">
        <v>8</v>
      </c>
    </row>
    <row r="867" spans="14:14">
      <c r="N867" t="s">
        <v>8</v>
      </c>
    </row>
    <row r="868" spans="14:14">
      <c r="N868" t="s">
        <v>8</v>
      </c>
    </row>
    <row r="869" spans="14:14">
      <c r="N869" t="s">
        <v>8</v>
      </c>
    </row>
    <row r="870" spans="14:14">
      <c r="N870" t="s">
        <v>8</v>
      </c>
    </row>
    <row r="871" spans="14:14">
      <c r="N871" t="s">
        <v>8</v>
      </c>
    </row>
    <row r="872" spans="14:14">
      <c r="N872" t="s">
        <v>8</v>
      </c>
    </row>
    <row r="873" spans="14:14">
      <c r="N873" t="s">
        <v>8</v>
      </c>
    </row>
    <row r="874" spans="14:14">
      <c r="N874" t="s">
        <v>8</v>
      </c>
    </row>
    <row r="875" spans="14:14">
      <c r="N875" t="s">
        <v>8</v>
      </c>
    </row>
    <row r="876" spans="14:14">
      <c r="N876" t="s">
        <v>8</v>
      </c>
    </row>
    <row r="877" spans="14:14">
      <c r="N877" t="s">
        <v>8</v>
      </c>
    </row>
    <row r="878" spans="14:14">
      <c r="N878" t="s">
        <v>8</v>
      </c>
    </row>
    <row r="879" spans="14:14">
      <c r="N879" t="s">
        <v>8</v>
      </c>
    </row>
    <row r="880" spans="14:14">
      <c r="N880" t="s">
        <v>8</v>
      </c>
    </row>
    <row r="881" spans="14:14">
      <c r="N881" t="s">
        <v>8</v>
      </c>
    </row>
    <row r="882" spans="14:14">
      <c r="N882" t="s">
        <v>8</v>
      </c>
    </row>
    <row r="883" spans="14:14">
      <c r="N883" t="s">
        <v>8</v>
      </c>
    </row>
    <row r="884" spans="14:14">
      <c r="N884" t="s">
        <v>8</v>
      </c>
    </row>
    <row r="885" spans="14:14">
      <c r="N885" t="s">
        <v>8</v>
      </c>
    </row>
    <row r="886" spans="14:14">
      <c r="N886" t="s">
        <v>8</v>
      </c>
    </row>
    <row r="887" spans="14:14">
      <c r="N887" t="s">
        <v>8</v>
      </c>
    </row>
    <row r="888" spans="14:14">
      <c r="N888" t="s">
        <v>8</v>
      </c>
    </row>
    <row r="889" spans="14:14">
      <c r="N889" t="s">
        <v>8</v>
      </c>
    </row>
    <row r="890" spans="14:14">
      <c r="N890" t="s">
        <v>8</v>
      </c>
    </row>
    <row r="891" spans="14:14">
      <c r="N891" t="s">
        <v>8</v>
      </c>
    </row>
    <row r="892" spans="14:14">
      <c r="N892" t="s">
        <v>8</v>
      </c>
    </row>
    <row r="893" spans="14:14">
      <c r="N893" t="s">
        <v>8</v>
      </c>
    </row>
    <row r="894" spans="14:14">
      <c r="N894" t="s">
        <v>8</v>
      </c>
    </row>
    <row r="895" spans="14:14">
      <c r="N895" t="s">
        <v>8</v>
      </c>
    </row>
    <row r="896" spans="14:14">
      <c r="N896" t="s">
        <v>8</v>
      </c>
    </row>
    <row r="897" spans="14:14">
      <c r="N897" t="s">
        <v>8</v>
      </c>
    </row>
    <row r="898" spans="14:14">
      <c r="N898" t="s">
        <v>8</v>
      </c>
    </row>
    <row r="899" spans="14:14">
      <c r="N899" t="s">
        <v>8</v>
      </c>
    </row>
    <row r="900" spans="14:14">
      <c r="N900" t="s">
        <v>8</v>
      </c>
    </row>
    <row r="901" spans="14:14">
      <c r="N901" t="s">
        <v>8</v>
      </c>
    </row>
    <row r="902" spans="14:14">
      <c r="N902" t="s">
        <v>8</v>
      </c>
    </row>
    <row r="903" spans="14:14">
      <c r="N903" t="s">
        <v>8</v>
      </c>
    </row>
    <row r="904" spans="14:14">
      <c r="N904" t="s">
        <v>8</v>
      </c>
    </row>
    <row r="905" spans="14:14">
      <c r="N905" t="s">
        <v>8</v>
      </c>
    </row>
    <row r="906" spans="14:14">
      <c r="N906" t="s">
        <v>8</v>
      </c>
    </row>
    <row r="907" spans="14:14">
      <c r="N907" t="s">
        <v>8</v>
      </c>
    </row>
    <row r="908" spans="14:14">
      <c r="N908" t="s">
        <v>8</v>
      </c>
    </row>
    <row r="909" spans="14:14">
      <c r="N909" t="s">
        <v>8</v>
      </c>
    </row>
    <row r="910" spans="14:14">
      <c r="N910" t="s">
        <v>8</v>
      </c>
    </row>
    <row r="911" spans="14:14">
      <c r="N911" t="s">
        <v>8</v>
      </c>
    </row>
    <row r="912" spans="14:14">
      <c r="N912" t="s">
        <v>8</v>
      </c>
    </row>
    <row r="913" spans="14:14">
      <c r="N913" t="s">
        <v>8</v>
      </c>
    </row>
    <row r="914" spans="14:14">
      <c r="N914" t="s">
        <v>8</v>
      </c>
    </row>
    <row r="915" spans="14:14">
      <c r="N915" t="s">
        <v>8</v>
      </c>
    </row>
    <row r="916" spans="14:14">
      <c r="N916" t="s">
        <v>8</v>
      </c>
    </row>
    <row r="917" spans="14:14">
      <c r="N917" t="s">
        <v>8</v>
      </c>
    </row>
    <row r="918" spans="14:14">
      <c r="N918" t="s">
        <v>8</v>
      </c>
    </row>
    <row r="919" spans="14:14">
      <c r="N919" t="s">
        <v>8</v>
      </c>
    </row>
    <row r="920" spans="14:14">
      <c r="N920" t="s">
        <v>8</v>
      </c>
    </row>
    <row r="921" spans="14:14">
      <c r="N921" t="s">
        <v>8</v>
      </c>
    </row>
    <row r="922" spans="14:14">
      <c r="N922" t="s">
        <v>8</v>
      </c>
    </row>
    <row r="923" spans="14:14">
      <c r="N923" t="s">
        <v>8</v>
      </c>
    </row>
    <row r="924" spans="14:14">
      <c r="N924" t="s">
        <v>8</v>
      </c>
    </row>
    <row r="925" spans="14:14">
      <c r="N925" t="s">
        <v>8</v>
      </c>
    </row>
    <row r="926" spans="14:14">
      <c r="N926" t="s">
        <v>8</v>
      </c>
    </row>
    <row r="927" spans="14:14">
      <c r="N927" t="s">
        <v>8</v>
      </c>
    </row>
    <row r="928" spans="14:14">
      <c r="N928" t="s">
        <v>8</v>
      </c>
    </row>
    <row r="929" spans="14:14">
      <c r="N929" t="s">
        <v>8</v>
      </c>
    </row>
    <row r="930" spans="14:14">
      <c r="N930" t="s">
        <v>8</v>
      </c>
    </row>
    <row r="931" spans="14:14">
      <c r="N931" t="s">
        <v>8</v>
      </c>
    </row>
    <row r="932" spans="14:14">
      <c r="N932" t="s">
        <v>8</v>
      </c>
    </row>
    <row r="933" spans="14:14">
      <c r="N933" t="s">
        <v>8</v>
      </c>
    </row>
    <row r="934" spans="14:14">
      <c r="N934" t="s">
        <v>8</v>
      </c>
    </row>
    <row r="935" spans="14:14">
      <c r="N935" t="s">
        <v>8</v>
      </c>
    </row>
    <row r="936" spans="14:14">
      <c r="N936" t="s">
        <v>8</v>
      </c>
    </row>
    <row r="937" spans="14:14">
      <c r="N937" t="s">
        <v>8</v>
      </c>
    </row>
    <row r="938" spans="14:14">
      <c r="N938" t="s">
        <v>8</v>
      </c>
    </row>
    <row r="939" spans="14:14">
      <c r="N939" t="s">
        <v>8</v>
      </c>
    </row>
    <row r="940" spans="14:14">
      <c r="N940" t="s">
        <v>8</v>
      </c>
    </row>
    <row r="941" spans="14:14">
      <c r="N941" t="s">
        <v>8</v>
      </c>
    </row>
    <row r="942" spans="14:14">
      <c r="N942" t="s">
        <v>8</v>
      </c>
    </row>
    <row r="943" spans="14:14">
      <c r="N943" t="s">
        <v>8</v>
      </c>
    </row>
    <row r="944" spans="14:14">
      <c r="N944" t="s">
        <v>8</v>
      </c>
    </row>
    <row r="945" spans="14:14">
      <c r="N945" t="s">
        <v>8</v>
      </c>
    </row>
    <row r="946" spans="14:14">
      <c r="N946" t="s">
        <v>8</v>
      </c>
    </row>
    <row r="947" spans="14:14">
      <c r="N947" t="s">
        <v>8</v>
      </c>
    </row>
    <row r="948" spans="14:14">
      <c r="N948" t="s">
        <v>8</v>
      </c>
    </row>
    <row r="949" spans="14:14">
      <c r="N949" t="s">
        <v>8</v>
      </c>
    </row>
    <row r="950" spans="14:14">
      <c r="N950" t="s">
        <v>8</v>
      </c>
    </row>
    <row r="951" spans="14:14">
      <c r="N951" t="s">
        <v>8</v>
      </c>
    </row>
    <row r="952" spans="14:14">
      <c r="N952" t="s">
        <v>8</v>
      </c>
    </row>
    <row r="953" spans="14:14">
      <c r="N953" t="s">
        <v>8</v>
      </c>
    </row>
    <row r="954" spans="14:14">
      <c r="N954" t="s">
        <v>8</v>
      </c>
    </row>
    <row r="955" spans="14:14">
      <c r="N955" t="s">
        <v>8</v>
      </c>
    </row>
    <row r="956" spans="14:14">
      <c r="N956" t="s">
        <v>8</v>
      </c>
    </row>
    <row r="957" spans="14:14">
      <c r="N957" t="s">
        <v>8</v>
      </c>
    </row>
    <row r="958" spans="14:14">
      <c r="N958" t="s">
        <v>8</v>
      </c>
    </row>
    <row r="959" spans="14:14">
      <c r="N959" t="s">
        <v>8</v>
      </c>
    </row>
    <row r="960" spans="14:14">
      <c r="N960" t="s">
        <v>8</v>
      </c>
    </row>
    <row r="961" spans="14:14">
      <c r="N961" t="s">
        <v>8</v>
      </c>
    </row>
    <row r="962" spans="14:14">
      <c r="N962" t="s">
        <v>8</v>
      </c>
    </row>
    <row r="963" spans="14:14">
      <c r="N963" t="s">
        <v>8</v>
      </c>
    </row>
    <row r="964" spans="14:14">
      <c r="N964" t="s">
        <v>8</v>
      </c>
    </row>
    <row r="965" spans="14:14">
      <c r="N965" t="s">
        <v>8</v>
      </c>
    </row>
    <row r="966" spans="14:14">
      <c r="N966" t="s">
        <v>8</v>
      </c>
    </row>
    <row r="967" spans="14:14">
      <c r="N967" t="s">
        <v>8</v>
      </c>
    </row>
    <row r="968" spans="14:14">
      <c r="N968" t="s">
        <v>8</v>
      </c>
    </row>
    <row r="969" spans="14:14">
      <c r="N969" t="s">
        <v>8</v>
      </c>
    </row>
    <row r="970" spans="14:14">
      <c r="N970" t="s">
        <v>8</v>
      </c>
    </row>
    <row r="971" spans="14:14">
      <c r="N971" t="s">
        <v>8</v>
      </c>
    </row>
    <row r="972" spans="14:14">
      <c r="N972" t="s">
        <v>8</v>
      </c>
    </row>
    <row r="973" spans="14:14">
      <c r="N973" t="s">
        <v>8</v>
      </c>
    </row>
    <row r="974" spans="14:14">
      <c r="N974" t="s">
        <v>8</v>
      </c>
    </row>
    <row r="975" spans="14:14">
      <c r="N975" t="s">
        <v>8</v>
      </c>
    </row>
    <row r="976" spans="14:14">
      <c r="N976" t="s">
        <v>8</v>
      </c>
    </row>
    <row r="977" spans="14:14">
      <c r="N977" t="s">
        <v>8</v>
      </c>
    </row>
    <row r="978" spans="14:14">
      <c r="N978" t="s">
        <v>8</v>
      </c>
    </row>
    <row r="979" spans="14:14">
      <c r="N979" t="s">
        <v>8</v>
      </c>
    </row>
    <row r="980" spans="14:14">
      <c r="N980" t="s">
        <v>8</v>
      </c>
    </row>
    <row r="981" spans="14:14">
      <c r="N981" t="s">
        <v>8</v>
      </c>
    </row>
    <row r="982" spans="14:14">
      <c r="N982" t="s">
        <v>8</v>
      </c>
    </row>
    <row r="983" spans="14:14">
      <c r="N983" t="s">
        <v>8</v>
      </c>
    </row>
    <row r="984" spans="14:14">
      <c r="N984" t="s">
        <v>8</v>
      </c>
    </row>
    <row r="985" spans="14:14">
      <c r="N985" t="s">
        <v>8</v>
      </c>
    </row>
    <row r="986" spans="14:14">
      <c r="N986" t="s">
        <v>8</v>
      </c>
    </row>
    <row r="987" spans="14:14">
      <c r="N987" t="s">
        <v>8</v>
      </c>
    </row>
    <row r="988" spans="14:14">
      <c r="N988" t="s">
        <v>8</v>
      </c>
    </row>
    <row r="989" spans="14:14">
      <c r="N989" t="s">
        <v>8</v>
      </c>
    </row>
    <row r="990" spans="14:14">
      <c r="N990" t="s">
        <v>8</v>
      </c>
    </row>
    <row r="991" spans="14:14">
      <c r="N991" t="s">
        <v>8</v>
      </c>
    </row>
    <row r="992" spans="14:14">
      <c r="N992" t="s">
        <v>8</v>
      </c>
    </row>
    <row r="993" spans="14:14">
      <c r="N993" t="s">
        <v>8</v>
      </c>
    </row>
    <row r="994" spans="14:14">
      <c r="N994" t="s">
        <v>8</v>
      </c>
    </row>
    <row r="995" spans="14:14">
      <c r="N995" t="s">
        <v>8</v>
      </c>
    </row>
    <row r="996" spans="14:14">
      <c r="N996" t="s">
        <v>8</v>
      </c>
    </row>
    <row r="997" spans="14:14">
      <c r="N997" t="s">
        <v>8</v>
      </c>
    </row>
    <row r="998" spans="14:14">
      <c r="N998" t="s">
        <v>8</v>
      </c>
    </row>
    <row r="999" spans="14:14">
      <c r="N999" t="s">
        <v>8</v>
      </c>
    </row>
    <row r="1000" spans="14:14">
      <c r="N1000" t="s">
        <v>8</v>
      </c>
    </row>
    <row r="1001" spans="14:14">
      <c r="N1001" t="s">
        <v>8</v>
      </c>
    </row>
    <row r="1002" spans="14:14">
      <c r="N1002" t="s">
        <v>8</v>
      </c>
    </row>
    <row r="1003" spans="14:14">
      <c r="N1003" t="s">
        <v>8</v>
      </c>
    </row>
    <row r="1004" spans="14:14">
      <c r="N1004" t="s">
        <v>8</v>
      </c>
    </row>
    <row r="1005" spans="14:14">
      <c r="N1005" t="s">
        <v>8</v>
      </c>
    </row>
    <row r="1006" spans="14:14">
      <c r="N1006" t="s">
        <v>8</v>
      </c>
    </row>
    <row r="1007" spans="14:14">
      <c r="N1007" t="s">
        <v>8</v>
      </c>
    </row>
    <row r="1008" spans="14:14">
      <c r="N1008" t="s">
        <v>8</v>
      </c>
    </row>
    <row r="1009" spans="14:14">
      <c r="N1009" t="s">
        <v>8</v>
      </c>
    </row>
    <row r="1010" spans="14:14">
      <c r="N1010" t="s">
        <v>8</v>
      </c>
    </row>
    <row r="1011" spans="14:14">
      <c r="N1011" t="s">
        <v>8</v>
      </c>
    </row>
    <row r="1012" spans="14:14">
      <c r="N1012" t="s">
        <v>8</v>
      </c>
    </row>
    <row r="1013" spans="14:14">
      <c r="N1013" t="s">
        <v>8</v>
      </c>
    </row>
    <row r="1014" spans="14:14">
      <c r="N1014" t="s">
        <v>8</v>
      </c>
    </row>
    <row r="1015" spans="14:14">
      <c r="N1015" t="s">
        <v>8</v>
      </c>
    </row>
    <row r="1016" spans="14:14">
      <c r="N1016" t="s">
        <v>8</v>
      </c>
    </row>
    <row r="1017" spans="14:14">
      <c r="N1017" t="s">
        <v>8</v>
      </c>
    </row>
    <row r="1018" spans="14:14">
      <c r="N1018" t="s">
        <v>8</v>
      </c>
    </row>
    <row r="1019" spans="14:14">
      <c r="N1019" t="s">
        <v>8</v>
      </c>
    </row>
    <row r="1020" spans="14:14">
      <c r="N1020" t="s">
        <v>8</v>
      </c>
    </row>
    <row r="1021" spans="14:14">
      <c r="N1021" t="s">
        <v>8</v>
      </c>
    </row>
    <row r="1022" spans="14:14">
      <c r="N1022" t="s">
        <v>8</v>
      </c>
    </row>
    <row r="1023" spans="14:14">
      <c r="N1023" t="s">
        <v>8</v>
      </c>
    </row>
    <row r="1024" spans="14:14">
      <c r="N1024" t="s">
        <v>8</v>
      </c>
    </row>
    <row r="1025" spans="14:14">
      <c r="N1025" t="s">
        <v>8</v>
      </c>
    </row>
    <row r="1026" spans="14:14">
      <c r="N1026" t="s">
        <v>8</v>
      </c>
    </row>
    <row r="1027" spans="14:14">
      <c r="N1027" t="s">
        <v>8</v>
      </c>
    </row>
    <row r="1028" spans="14:14">
      <c r="N1028" t="s">
        <v>8</v>
      </c>
    </row>
    <row r="1029" spans="14:14">
      <c r="N1029" t="s">
        <v>8</v>
      </c>
    </row>
    <row r="1030" spans="14:14">
      <c r="N1030" t="s">
        <v>8</v>
      </c>
    </row>
    <row r="1031" spans="14:14">
      <c r="N1031" t="s">
        <v>8</v>
      </c>
    </row>
    <row r="1032" spans="14:14">
      <c r="N1032" t="s">
        <v>8</v>
      </c>
    </row>
    <row r="1033" spans="14:14">
      <c r="N1033" t="s">
        <v>8</v>
      </c>
    </row>
    <row r="1034" spans="14:14">
      <c r="N1034" t="s">
        <v>8</v>
      </c>
    </row>
    <row r="1035" spans="14:14">
      <c r="N1035" t="s">
        <v>8</v>
      </c>
    </row>
    <row r="1036" spans="14:14">
      <c r="N1036" t="s">
        <v>8</v>
      </c>
    </row>
    <row r="1037" spans="14:14">
      <c r="N1037" t="s">
        <v>8</v>
      </c>
    </row>
    <row r="1038" spans="14:14">
      <c r="N1038" t="s">
        <v>8</v>
      </c>
    </row>
    <row r="1039" spans="14:14">
      <c r="N1039" t="s">
        <v>8</v>
      </c>
    </row>
    <row r="1040" spans="14:14">
      <c r="N1040" t="s">
        <v>8</v>
      </c>
    </row>
    <row r="1041" spans="14:14">
      <c r="N1041" t="s">
        <v>8</v>
      </c>
    </row>
    <row r="1042" spans="14:14">
      <c r="N1042" t="s">
        <v>8</v>
      </c>
    </row>
    <row r="1043" spans="14:14">
      <c r="N1043" t="s">
        <v>8</v>
      </c>
    </row>
    <row r="1044" spans="14:14">
      <c r="N1044" t="s">
        <v>8</v>
      </c>
    </row>
    <row r="1045" spans="14:14">
      <c r="N1045" t="s">
        <v>8</v>
      </c>
    </row>
    <row r="1046" spans="14:14">
      <c r="N1046" t="s">
        <v>8</v>
      </c>
    </row>
    <row r="1047" spans="14:14">
      <c r="N1047" t="s">
        <v>8</v>
      </c>
    </row>
    <row r="1048" spans="14:14">
      <c r="N1048" t="s">
        <v>8</v>
      </c>
    </row>
    <row r="1049" spans="14:14">
      <c r="N1049" t="s">
        <v>8</v>
      </c>
    </row>
    <row r="1050" spans="14:14">
      <c r="N1050" t="s">
        <v>8</v>
      </c>
    </row>
    <row r="1051" spans="14:14">
      <c r="N1051" t="s">
        <v>8</v>
      </c>
    </row>
    <row r="1052" spans="14:14">
      <c r="N1052" t="s">
        <v>8</v>
      </c>
    </row>
    <row r="1053" spans="14:14">
      <c r="N1053" t="s">
        <v>8</v>
      </c>
    </row>
    <row r="1054" spans="14:14">
      <c r="N1054" t="s">
        <v>8</v>
      </c>
    </row>
    <row r="1055" spans="14:14">
      <c r="N1055" t="s">
        <v>8</v>
      </c>
    </row>
    <row r="1056" spans="14:14">
      <c r="N1056" t="s">
        <v>8</v>
      </c>
    </row>
    <row r="1057" spans="14:14">
      <c r="N1057" t="s">
        <v>8</v>
      </c>
    </row>
    <row r="1058" spans="14:14">
      <c r="N1058" t="s">
        <v>8</v>
      </c>
    </row>
    <row r="1059" spans="14:14">
      <c r="N1059" t="s">
        <v>8</v>
      </c>
    </row>
    <row r="1060" spans="14:14">
      <c r="N1060" t="s">
        <v>8</v>
      </c>
    </row>
    <row r="1061" spans="14:14">
      <c r="N1061" t="s">
        <v>8</v>
      </c>
    </row>
    <row r="1062" spans="14:14">
      <c r="N1062" t="s">
        <v>8</v>
      </c>
    </row>
    <row r="1063" spans="14:14">
      <c r="N1063" t="s">
        <v>8</v>
      </c>
    </row>
    <row r="1064" spans="14:14">
      <c r="N1064" t="s">
        <v>8</v>
      </c>
    </row>
    <row r="1065" spans="14:14">
      <c r="N1065" t="s">
        <v>8</v>
      </c>
    </row>
    <row r="1066" spans="14:14">
      <c r="N1066" t="s">
        <v>8</v>
      </c>
    </row>
    <row r="1067" spans="14:14">
      <c r="N1067" t="s">
        <v>8</v>
      </c>
    </row>
    <row r="1068" spans="14:14">
      <c r="N1068" t="s">
        <v>8</v>
      </c>
    </row>
    <row r="1069" spans="14:14">
      <c r="N1069" t="s">
        <v>8</v>
      </c>
    </row>
    <row r="1070" spans="14:14">
      <c r="N1070" t="s">
        <v>8</v>
      </c>
    </row>
    <row r="1071" spans="14:14">
      <c r="N1071" t="s">
        <v>8</v>
      </c>
    </row>
    <row r="1072" spans="14:14">
      <c r="N1072" t="s">
        <v>8</v>
      </c>
    </row>
    <row r="1073" spans="14:14">
      <c r="N1073" t="s">
        <v>8</v>
      </c>
    </row>
    <row r="1074" spans="14:14">
      <c r="N1074" t="s">
        <v>8</v>
      </c>
    </row>
    <row r="1075" spans="14:14">
      <c r="N1075" t="s">
        <v>8</v>
      </c>
    </row>
    <row r="1076" spans="14:14">
      <c r="N1076" t="s">
        <v>8</v>
      </c>
    </row>
    <row r="1077" spans="14:14">
      <c r="N1077" t="s">
        <v>8</v>
      </c>
    </row>
    <row r="1078" spans="14:14">
      <c r="N1078" t="s">
        <v>8</v>
      </c>
    </row>
    <row r="1079" spans="14:14">
      <c r="N1079" t="s">
        <v>8</v>
      </c>
    </row>
    <row r="1080" spans="14:14">
      <c r="N1080" t="s">
        <v>8</v>
      </c>
    </row>
    <row r="1081" spans="14:14">
      <c r="N1081" t="s">
        <v>8</v>
      </c>
    </row>
    <row r="1082" spans="14:14">
      <c r="N1082" t="s">
        <v>8</v>
      </c>
    </row>
    <row r="1083" spans="14:14">
      <c r="N1083" t="s">
        <v>8</v>
      </c>
    </row>
    <row r="1084" spans="14:14">
      <c r="N1084" t="s">
        <v>8</v>
      </c>
    </row>
    <row r="1085" spans="14:14">
      <c r="N1085" t="s">
        <v>8</v>
      </c>
    </row>
    <row r="1086" spans="14:14">
      <c r="N1086" t="s">
        <v>8</v>
      </c>
    </row>
    <row r="1087" spans="14:14">
      <c r="N1087" t="s">
        <v>8</v>
      </c>
    </row>
    <row r="1088" spans="14:14">
      <c r="N1088" t="s">
        <v>8</v>
      </c>
    </row>
    <row r="1089" spans="14:14">
      <c r="N1089" t="s">
        <v>8</v>
      </c>
    </row>
    <row r="1090" spans="14:14">
      <c r="N1090" t="s">
        <v>8</v>
      </c>
    </row>
    <row r="1091" spans="14:14">
      <c r="N1091" t="s">
        <v>8</v>
      </c>
    </row>
    <row r="1092" spans="14:14">
      <c r="N1092" t="s">
        <v>8</v>
      </c>
    </row>
    <row r="1093" spans="14:14">
      <c r="N1093" t="s">
        <v>8</v>
      </c>
    </row>
    <row r="1094" spans="14:14">
      <c r="N1094" t="s">
        <v>8</v>
      </c>
    </row>
    <row r="1095" spans="14:14">
      <c r="N1095" t="s">
        <v>8</v>
      </c>
    </row>
    <row r="1096" spans="14:14">
      <c r="N1096" t="s">
        <v>8</v>
      </c>
    </row>
    <row r="1097" spans="14:14">
      <c r="N1097" t="s">
        <v>8</v>
      </c>
    </row>
    <row r="1098" spans="14:14">
      <c r="N1098" t="s">
        <v>8</v>
      </c>
    </row>
    <row r="1099" spans="14:14">
      <c r="N1099" t="s">
        <v>8</v>
      </c>
    </row>
    <row r="1100" spans="14:14">
      <c r="N1100" t="s">
        <v>8</v>
      </c>
    </row>
    <row r="1101" spans="14:14">
      <c r="N1101" t="s">
        <v>8</v>
      </c>
    </row>
    <row r="1102" spans="14:14">
      <c r="N1102" t="s">
        <v>8</v>
      </c>
    </row>
    <row r="1103" spans="14:14">
      <c r="N1103" t="s">
        <v>8</v>
      </c>
    </row>
    <row r="1104" spans="14:14">
      <c r="N1104" t="s">
        <v>8</v>
      </c>
    </row>
    <row r="1105" spans="14:14">
      <c r="N1105" t="s">
        <v>8</v>
      </c>
    </row>
    <row r="1106" spans="14:14">
      <c r="N1106" t="s">
        <v>8</v>
      </c>
    </row>
    <row r="1107" spans="14:14">
      <c r="N1107" t="s">
        <v>8</v>
      </c>
    </row>
    <row r="1108" spans="14:14">
      <c r="N1108" t="s">
        <v>8</v>
      </c>
    </row>
    <row r="1109" spans="14:14">
      <c r="N1109" t="s">
        <v>8</v>
      </c>
    </row>
    <row r="1110" spans="14:14">
      <c r="N1110" t="s">
        <v>8</v>
      </c>
    </row>
    <row r="1111" spans="14:14">
      <c r="N1111" t="s">
        <v>8</v>
      </c>
    </row>
    <row r="1112" spans="14:14">
      <c r="N1112" t="s">
        <v>8</v>
      </c>
    </row>
    <row r="1113" spans="14:14">
      <c r="N1113" t="s">
        <v>8</v>
      </c>
    </row>
    <row r="1114" spans="14:14">
      <c r="N1114" t="s">
        <v>8</v>
      </c>
    </row>
    <row r="1115" spans="14:14">
      <c r="N1115" t="s">
        <v>8</v>
      </c>
    </row>
    <row r="1116" spans="14:14">
      <c r="N1116" t="s">
        <v>8</v>
      </c>
    </row>
    <row r="1117" spans="14:14">
      <c r="N1117" t="s">
        <v>8</v>
      </c>
    </row>
    <row r="1118" spans="14:14">
      <c r="N1118" t="s">
        <v>8</v>
      </c>
    </row>
    <row r="1119" spans="14:14">
      <c r="N1119" t="s">
        <v>8</v>
      </c>
    </row>
    <row r="1120" spans="14:14">
      <c r="N1120" t="s">
        <v>8</v>
      </c>
    </row>
    <row r="1121" spans="14:14">
      <c r="N1121" t="s">
        <v>8</v>
      </c>
    </row>
    <row r="1122" spans="14:14">
      <c r="N1122" t="s">
        <v>8</v>
      </c>
    </row>
    <row r="1123" spans="14:14">
      <c r="N1123" t="s">
        <v>8</v>
      </c>
    </row>
    <row r="1124" spans="14:14">
      <c r="N1124" t="s">
        <v>8</v>
      </c>
    </row>
    <row r="1125" spans="14:14">
      <c r="N1125" t="s">
        <v>8</v>
      </c>
    </row>
    <row r="1126" spans="14:14">
      <c r="N1126" t="s">
        <v>8</v>
      </c>
    </row>
    <row r="1127" spans="14:14">
      <c r="N1127" t="s">
        <v>8</v>
      </c>
    </row>
    <row r="1128" spans="14:14">
      <c r="N1128" t="s">
        <v>8</v>
      </c>
    </row>
    <row r="1129" spans="14:14">
      <c r="N1129" t="s">
        <v>8</v>
      </c>
    </row>
    <row r="1130" spans="14:14">
      <c r="N1130" t="s">
        <v>8</v>
      </c>
    </row>
    <row r="1131" spans="14:14">
      <c r="N1131" t="s">
        <v>8</v>
      </c>
    </row>
    <row r="1132" spans="14:14">
      <c r="N1132" t="s">
        <v>8</v>
      </c>
    </row>
    <row r="1133" spans="14:14">
      <c r="N1133" t="s">
        <v>8</v>
      </c>
    </row>
    <row r="1134" spans="14:14">
      <c r="N1134" t="s">
        <v>8</v>
      </c>
    </row>
    <row r="1135" spans="14:14">
      <c r="N1135" t="s">
        <v>8</v>
      </c>
    </row>
    <row r="1136" spans="14:14">
      <c r="N1136" t="s">
        <v>8</v>
      </c>
    </row>
    <row r="1137" spans="14:14">
      <c r="N1137" t="s">
        <v>8</v>
      </c>
    </row>
    <row r="1138" spans="14:14">
      <c r="N1138" t="s">
        <v>8</v>
      </c>
    </row>
    <row r="1139" spans="14:14">
      <c r="N1139" t="s">
        <v>8</v>
      </c>
    </row>
    <row r="1140" spans="14:14">
      <c r="N1140" t="s">
        <v>8</v>
      </c>
    </row>
    <row r="1141" spans="14:14">
      <c r="N1141" t="s">
        <v>8</v>
      </c>
    </row>
    <row r="1142" spans="14:14">
      <c r="N1142" t="s">
        <v>8</v>
      </c>
    </row>
    <row r="1143" spans="14:14">
      <c r="N1143" t="s">
        <v>8</v>
      </c>
    </row>
    <row r="1144" spans="14:14">
      <c r="N1144" t="s">
        <v>8</v>
      </c>
    </row>
    <row r="1145" spans="14:14">
      <c r="N1145" t="s">
        <v>8</v>
      </c>
    </row>
    <row r="1146" spans="14:14">
      <c r="N1146" t="s">
        <v>8</v>
      </c>
    </row>
    <row r="1147" spans="14:14">
      <c r="N1147" t="s">
        <v>8</v>
      </c>
    </row>
    <row r="1148" spans="14:14">
      <c r="N1148" t="s">
        <v>8</v>
      </c>
    </row>
    <row r="1149" spans="14:14">
      <c r="N1149" t="s">
        <v>8</v>
      </c>
    </row>
    <row r="1150" spans="14:14">
      <c r="N1150" t="s">
        <v>8</v>
      </c>
    </row>
    <row r="1151" spans="14:14">
      <c r="N1151" t="s">
        <v>8</v>
      </c>
    </row>
    <row r="1152" spans="14:14">
      <c r="N1152" t="s">
        <v>8</v>
      </c>
    </row>
    <row r="1153" spans="14:14">
      <c r="N1153" t="s">
        <v>8</v>
      </c>
    </row>
    <row r="1154" spans="14:14">
      <c r="N1154" t="s">
        <v>8</v>
      </c>
    </row>
    <row r="1155" spans="14:14">
      <c r="N1155" t="s">
        <v>8</v>
      </c>
    </row>
    <row r="1156" spans="14:14">
      <c r="N1156" t="s">
        <v>8</v>
      </c>
    </row>
    <row r="1157" spans="14:14">
      <c r="N1157" t="s">
        <v>8</v>
      </c>
    </row>
    <row r="1158" spans="14:14">
      <c r="N1158" t="s">
        <v>8</v>
      </c>
    </row>
    <row r="1159" spans="14:14">
      <c r="N1159" t="s">
        <v>8</v>
      </c>
    </row>
    <row r="1160" spans="14:14">
      <c r="N1160" t="s">
        <v>8</v>
      </c>
    </row>
    <row r="1161" spans="14:14">
      <c r="N1161" t="s">
        <v>8</v>
      </c>
    </row>
    <row r="1162" spans="14:14">
      <c r="N1162" t="s">
        <v>8</v>
      </c>
    </row>
    <row r="1163" spans="14:14">
      <c r="N1163" t="s">
        <v>8</v>
      </c>
    </row>
    <row r="1164" spans="14:14">
      <c r="N1164" t="s">
        <v>8</v>
      </c>
    </row>
    <row r="1165" spans="14:14">
      <c r="N1165" t="s">
        <v>8</v>
      </c>
    </row>
    <row r="1166" spans="14:14">
      <c r="N1166" t="s">
        <v>8</v>
      </c>
    </row>
    <row r="1167" spans="14:14">
      <c r="N1167" t="s">
        <v>8</v>
      </c>
    </row>
    <row r="1168" spans="14:14">
      <c r="N1168" t="s">
        <v>8</v>
      </c>
    </row>
    <row r="1169" spans="14:14">
      <c r="N1169" t="s">
        <v>8</v>
      </c>
    </row>
    <row r="1170" spans="14:14">
      <c r="N1170" t="s">
        <v>8</v>
      </c>
    </row>
    <row r="1171" spans="14:14">
      <c r="N1171" t="s">
        <v>8</v>
      </c>
    </row>
    <row r="1172" spans="14:14">
      <c r="N1172" t="s">
        <v>8</v>
      </c>
    </row>
    <row r="1173" spans="14:14">
      <c r="N1173" t="s">
        <v>8</v>
      </c>
    </row>
    <row r="1174" spans="14:14">
      <c r="N1174" t="s">
        <v>8</v>
      </c>
    </row>
    <row r="1175" spans="14:14">
      <c r="N1175" t="s">
        <v>8</v>
      </c>
    </row>
    <row r="1176" spans="14:14">
      <c r="N1176" t="s">
        <v>8</v>
      </c>
    </row>
    <row r="1177" spans="14:14">
      <c r="N1177" t="s">
        <v>8</v>
      </c>
    </row>
    <row r="1178" spans="14:14">
      <c r="N1178" t="s">
        <v>8</v>
      </c>
    </row>
    <row r="1179" spans="14:14">
      <c r="N1179" t="s">
        <v>8</v>
      </c>
    </row>
    <row r="1180" spans="14:14">
      <c r="N1180" t="s">
        <v>8</v>
      </c>
    </row>
    <row r="1181" spans="14:14">
      <c r="N1181" t="s">
        <v>8</v>
      </c>
    </row>
    <row r="1182" spans="14:14">
      <c r="N1182" t="s">
        <v>8</v>
      </c>
    </row>
    <row r="1183" spans="14:14">
      <c r="N1183" t="s">
        <v>8</v>
      </c>
    </row>
    <row r="1184" spans="14:14">
      <c r="N1184" t="s">
        <v>8</v>
      </c>
    </row>
    <row r="1185" spans="14:14">
      <c r="N1185" t="s">
        <v>8</v>
      </c>
    </row>
    <row r="1186" spans="14:14">
      <c r="N1186" t="s">
        <v>8</v>
      </c>
    </row>
    <row r="1187" spans="14:14">
      <c r="N1187" t="s">
        <v>8</v>
      </c>
    </row>
    <row r="1188" spans="14:14">
      <c r="N1188" t="s">
        <v>8</v>
      </c>
    </row>
    <row r="1189" spans="14:14">
      <c r="N1189" t="s">
        <v>8</v>
      </c>
    </row>
    <row r="1190" spans="14:14">
      <c r="N1190" t="s">
        <v>8</v>
      </c>
    </row>
    <row r="1191" spans="14:14">
      <c r="N1191" t="s">
        <v>8</v>
      </c>
    </row>
    <row r="1192" spans="14:14">
      <c r="N1192" t="s">
        <v>8</v>
      </c>
    </row>
    <row r="1193" spans="14:14">
      <c r="N1193" t="s">
        <v>8</v>
      </c>
    </row>
    <row r="1194" spans="14:14">
      <c r="N1194" t="s">
        <v>8</v>
      </c>
    </row>
    <row r="1195" spans="14:14">
      <c r="N1195" t="s">
        <v>8</v>
      </c>
    </row>
    <row r="1196" spans="14:14">
      <c r="N1196" t="s">
        <v>8</v>
      </c>
    </row>
    <row r="1197" spans="14:14">
      <c r="N1197" t="s">
        <v>8</v>
      </c>
    </row>
    <row r="1198" spans="14:14">
      <c r="N1198" t="s">
        <v>8</v>
      </c>
    </row>
    <row r="1199" spans="14:14">
      <c r="N1199" t="s">
        <v>8</v>
      </c>
    </row>
    <row r="1200" spans="14:14">
      <c r="N1200" t="s">
        <v>8</v>
      </c>
    </row>
    <row r="1201" spans="14:14">
      <c r="N1201" t="s">
        <v>8</v>
      </c>
    </row>
    <row r="1202" spans="14:14">
      <c r="N1202" t="s">
        <v>8</v>
      </c>
    </row>
    <row r="1203" spans="14:14">
      <c r="N1203" t="s">
        <v>8</v>
      </c>
    </row>
    <row r="1204" spans="14:14">
      <c r="N1204" t="s">
        <v>8</v>
      </c>
    </row>
    <row r="1205" spans="14:14">
      <c r="N1205" t="s">
        <v>8</v>
      </c>
    </row>
    <row r="1206" spans="14:14">
      <c r="N1206" t="s">
        <v>8</v>
      </c>
    </row>
    <row r="1207" spans="14:14">
      <c r="N1207" t="s">
        <v>8</v>
      </c>
    </row>
    <row r="1208" spans="14:14">
      <c r="N1208" t="s">
        <v>8</v>
      </c>
    </row>
    <row r="1209" spans="14:14">
      <c r="N1209" t="s">
        <v>8</v>
      </c>
    </row>
    <row r="1210" spans="14:14">
      <c r="N1210" t="s">
        <v>8</v>
      </c>
    </row>
    <row r="1211" spans="14:14">
      <c r="N1211" t="s">
        <v>8</v>
      </c>
    </row>
    <row r="1212" spans="14:14">
      <c r="N1212" t="s">
        <v>8</v>
      </c>
    </row>
    <row r="1213" spans="14:14">
      <c r="N1213" t="s">
        <v>8</v>
      </c>
    </row>
    <row r="1214" spans="14:14">
      <c r="N1214" t="s">
        <v>8</v>
      </c>
    </row>
    <row r="1215" spans="14:14">
      <c r="N1215" t="s">
        <v>8</v>
      </c>
    </row>
    <row r="1216" spans="14:14">
      <c r="N1216" t="s">
        <v>8</v>
      </c>
    </row>
    <row r="1217" spans="14:14">
      <c r="N1217" t="s">
        <v>8</v>
      </c>
    </row>
    <row r="1218" spans="14:14">
      <c r="N1218" t="s">
        <v>8</v>
      </c>
    </row>
    <row r="1219" spans="14:14">
      <c r="N1219" t="s">
        <v>8</v>
      </c>
    </row>
    <row r="1220" spans="14:14">
      <c r="N1220" t="s">
        <v>8</v>
      </c>
    </row>
    <row r="1221" spans="14:14">
      <c r="N1221" t="s">
        <v>8</v>
      </c>
    </row>
    <row r="1222" spans="14:14">
      <c r="N1222" t="s">
        <v>8</v>
      </c>
    </row>
    <row r="1223" spans="14:14">
      <c r="N1223" t="s">
        <v>8</v>
      </c>
    </row>
    <row r="1224" spans="14:14">
      <c r="N1224" t="s">
        <v>8</v>
      </c>
    </row>
    <row r="1225" spans="14:14">
      <c r="N1225" t="s">
        <v>8</v>
      </c>
    </row>
    <row r="1226" spans="14:14">
      <c r="N1226" t="s">
        <v>8</v>
      </c>
    </row>
    <row r="1227" spans="14:14">
      <c r="N1227" t="s">
        <v>8</v>
      </c>
    </row>
    <row r="1228" spans="14:14">
      <c r="N1228" t="s">
        <v>8</v>
      </c>
    </row>
    <row r="1229" spans="14:14">
      <c r="N1229" t="s">
        <v>8</v>
      </c>
    </row>
    <row r="1230" spans="14:14">
      <c r="N1230" t="s">
        <v>8</v>
      </c>
    </row>
    <row r="1231" spans="14:14">
      <c r="N1231" t="s">
        <v>8</v>
      </c>
    </row>
    <row r="1232" spans="14:14">
      <c r="N1232" t="s">
        <v>8</v>
      </c>
    </row>
    <row r="1233" spans="14:14">
      <c r="N1233" t="s">
        <v>8</v>
      </c>
    </row>
    <row r="1234" spans="14:14">
      <c r="N1234" t="s">
        <v>8</v>
      </c>
    </row>
    <row r="1235" spans="14:14">
      <c r="N1235" t="s">
        <v>8</v>
      </c>
    </row>
    <row r="1236" spans="14:14">
      <c r="N1236" t="s">
        <v>8</v>
      </c>
    </row>
    <row r="1237" spans="14:14">
      <c r="N1237" t="s">
        <v>8</v>
      </c>
    </row>
    <row r="1238" spans="14:14">
      <c r="N1238" t="s">
        <v>8</v>
      </c>
    </row>
    <row r="1239" spans="14:14">
      <c r="N1239" t="s">
        <v>8</v>
      </c>
    </row>
    <row r="1240" spans="14:14">
      <c r="N1240" t="s">
        <v>8</v>
      </c>
    </row>
    <row r="1241" spans="14:14">
      <c r="N1241" t="s">
        <v>8</v>
      </c>
    </row>
    <row r="1242" spans="14:14">
      <c r="N1242" t="s">
        <v>8</v>
      </c>
    </row>
    <row r="1243" spans="14:14">
      <c r="N1243" t="s">
        <v>8</v>
      </c>
    </row>
    <row r="1244" spans="14:14">
      <c r="N1244" t="s">
        <v>8</v>
      </c>
    </row>
    <row r="1245" spans="14:14">
      <c r="N1245" t="s">
        <v>8</v>
      </c>
    </row>
    <row r="1246" spans="14:14">
      <c r="N1246" t="s">
        <v>8</v>
      </c>
    </row>
    <row r="1247" spans="14:14">
      <c r="N1247" t="s">
        <v>8</v>
      </c>
    </row>
    <row r="1248" spans="14:14">
      <c r="N1248" t="s">
        <v>8</v>
      </c>
    </row>
    <row r="1249" spans="14:14">
      <c r="N1249" t="s">
        <v>8</v>
      </c>
    </row>
    <row r="1250" spans="14:14">
      <c r="N1250" t="s">
        <v>8</v>
      </c>
    </row>
    <row r="1251" spans="14:14">
      <c r="N1251" t="s">
        <v>8</v>
      </c>
    </row>
    <row r="1252" spans="14:14">
      <c r="N1252" t="s">
        <v>8</v>
      </c>
    </row>
    <row r="1253" spans="14:14">
      <c r="N1253" t="s">
        <v>8</v>
      </c>
    </row>
    <row r="1254" spans="14:14">
      <c r="N1254" t="s">
        <v>8</v>
      </c>
    </row>
    <row r="1255" spans="14:14">
      <c r="N1255" t="s">
        <v>8</v>
      </c>
    </row>
    <row r="1256" spans="14:14">
      <c r="N1256" t="s">
        <v>8</v>
      </c>
    </row>
    <row r="1257" spans="14:14">
      <c r="N1257" t="s">
        <v>8</v>
      </c>
    </row>
    <row r="1258" spans="14:14">
      <c r="N1258" t="s">
        <v>8</v>
      </c>
    </row>
    <row r="1259" spans="14:14">
      <c r="N1259" t="s">
        <v>8</v>
      </c>
    </row>
    <row r="1260" spans="14:14">
      <c r="N1260" t="s">
        <v>8</v>
      </c>
    </row>
    <row r="1261" spans="14:14">
      <c r="N1261" t="s">
        <v>8</v>
      </c>
    </row>
    <row r="1262" spans="14:14">
      <c r="N1262" t="s">
        <v>8</v>
      </c>
    </row>
    <row r="1263" spans="14:14">
      <c r="N1263" t="s">
        <v>8</v>
      </c>
    </row>
    <row r="1264" spans="14:14">
      <c r="N1264" t="s">
        <v>8</v>
      </c>
    </row>
    <row r="1265" spans="14:14">
      <c r="N1265" t="s">
        <v>8</v>
      </c>
    </row>
    <row r="1266" spans="14:14">
      <c r="N1266" t="s">
        <v>8</v>
      </c>
    </row>
    <row r="1267" spans="14:14">
      <c r="N1267" t="s">
        <v>8</v>
      </c>
    </row>
    <row r="1268" spans="14:14">
      <c r="N1268" t="s">
        <v>8</v>
      </c>
    </row>
    <row r="1269" spans="14:14">
      <c r="N1269" t="s">
        <v>8</v>
      </c>
    </row>
    <row r="1270" spans="14:14">
      <c r="N1270" t="s">
        <v>8</v>
      </c>
    </row>
    <row r="1271" spans="14:14">
      <c r="N1271" t="s">
        <v>8</v>
      </c>
    </row>
    <row r="1272" spans="14:14">
      <c r="N1272" t="s">
        <v>8</v>
      </c>
    </row>
    <row r="1273" spans="14:14">
      <c r="N1273" t="s">
        <v>8</v>
      </c>
    </row>
    <row r="1274" spans="14:14">
      <c r="N1274" t="s">
        <v>8</v>
      </c>
    </row>
    <row r="1275" spans="14:14">
      <c r="N1275" t="s">
        <v>8</v>
      </c>
    </row>
    <row r="1276" spans="14:14">
      <c r="N1276" t="s">
        <v>8</v>
      </c>
    </row>
    <row r="1277" spans="14:14">
      <c r="N1277" t="s">
        <v>8</v>
      </c>
    </row>
    <row r="1278" spans="14:14">
      <c r="N1278" t="s">
        <v>8</v>
      </c>
    </row>
    <row r="1279" spans="14:14">
      <c r="N1279" t="s">
        <v>8</v>
      </c>
    </row>
    <row r="1280" spans="14:14">
      <c r="N1280" t="s">
        <v>8</v>
      </c>
    </row>
    <row r="1281" spans="14:14">
      <c r="N1281" t="s">
        <v>8</v>
      </c>
    </row>
    <row r="1282" spans="14:14">
      <c r="N1282" t="s">
        <v>8</v>
      </c>
    </row>
    <row r="1283" spans="14:14">
      <c r="N1283" t="s">
        <v>8</v>
      </c>
    </row>
    <row r="1284" spans="14:14">
      <c r="N1284" t="s">
        <v>8</v>
      </c>
    </row>
    <row r="1285" spans="14:14">
      <c r="N1285" t="s">
        <v>8</v>
      </c>
    </row>
    <row r="1286" spans="14:14">
      <c r="N1286" t="s">
        <v>8</v>
      </c>
    </row>
    <row r="1287" spans="14:14">
      <c r="N1287" t="s">
        <v>8</v>
      </c>
    </row>
    <row r="1288" spans="14:14">
      <c r="N1288" t="s">
        <v>8</v>
      </c>
    </row>
    <row r="1289" spans="14:14">
      <c r="N1289" t="s">
        <v>8</v>
      </c>
    </row>
    <row r="1290" spans="14:14">
      <c r="N1290" t="s">
        <v>8</v>
      </c>
    </row>
    <row r="1291" spans="14:14">
      <c r="N1291" t="s">
        <v>8</v>
      </c>
    </row>
    <row r="1292" spans="14:14">
      <c r="N1292" t="s">
        <v>8</v>
      </c>
    </row>
    <row r="1293" spans="14:14">
      <c r="N1293" t="s">
        <v>8</v>
      </c>
    </row>
    <row r="1294" spans="14:14">
      <c r="N1294" t="s">
        <v>8</v>
      </c>
    </row>
    <row r="1295" spans="14:14">
      <c r="N1295" t="s">
        <v>8</v>
      </c>
    </row>
    <row r="1296" spans="14:14">
      <c r="N1296" t="s">
        <v>8</v>
      </c>
    </row>
    <row r="1297" spans="14:14">
      <c r="N1297" t="s">
        <v>8</v>
      </c>
    </row>
    <row r="1298" spans="14:14">
      <c r="N1298" t="s">
        <v>8</v>
      </c>
    </row>
    <row r="1299" spans="14:14">
      <c r="N1299" t="s">
        <v>8</v>
      </c>
    </row>
    <row r="1300" spans="14:14">
      <c r="N1300" t="s">
        <v>8</v>
      </c>
    </row>
    <row r="1301" spans="14:14">
      <c r="N1301" t="s">
        <v>8</v>
      </c>
    </row>
    <row r="1302" spans="14:14">
      <c r="N1302" t="s">
        <v>8</v>
      </c>
    </row>
    <row r="1303" spans="14:14">
      <c r="N1303" t="s">
        <v>8</v>
      </c>
    </row>
    <row r="1304" spans="14:14">
      <c r="N1304" t="s">
        <v>8</v>
      </c>
    </row>
    <row r="1305" spans="14:14">
      <c r="N1305" t="s">
        <v>8</v>
      </c>
    </row>
    <row r="1306" spans="14:14">
      <c r="N1306" t="s">
        <v>8</v>
      </c>
    </row>
    <row r="1307" spans="14:14">
      <c r="N1307" t="s">
        <v>8</v>
      </c>
    </row>
    <row r="1308" spans="14:14">
      <c r="N1308" t="s">
        <v>8</v>
      </c>
    </row>
    <row r="1309" spans="14:14">
      <c r="N1309" t="s">
        <v>8</v>
      </c>
    </row>
    <row r="1310" spans="14:14">
      <c r="N1310" t="s">
        <v>8</v>
      </c>
    </row>
    <row r="1311" spans="14:14">
      <c r="N1311" t="s">
        <v>8</v>
      </c>
    </row>
    <row r="1312" spans="14:14">
      <c r="N1312" t="s">
        <v>8</v>
      </c>
    </row>
    <row r="1313" spans="14:14">
      <c r="N1313" t="s">
        <v>8</v>
      </c>
    </row>
    <row r="1314" spans="14:14">
      <c r="N1314" t="s">
        <v>8</v>
      </c>
    </row>
    <row r="1315" spans="14:14">
      <c r="N1315" t="s">
        <v>8</v>
      </c>
    </row>
    <row r="1316" spans="14:14">
      <c r="N1316" t="s">
        <v>8</v>
      </c>
    </row>
    <row r="1317" spans="14:14">
      <c r="N1317" t="s">
        <v>8</v>
      </c>
    </row>
    <row r="1318" spans="14:14">
      <c r="N1318" t="s">
        <v>8</v>
      </c>
    </row>
    <row r="1319" spans="14:14">
      <c r="N1319" t="s">
        <v>8</v>
      </c>
    </row>
    <row r="1320" spans="14:14">
      <c r="N1320" t="s">
        <v>8</v>
      </c>
    </row>
    <row r="1321" spans="14:14">
      <c r="N1321" t="s">
        <v>8</v>
      </c>
    </row>
    <row r="1322" spans="14:14">
      <c r="N1322" t="s">
        <v>8</v>
      </c>
    </row>
    <row r="1323" spans="14:14">
      <c r="N1323" t="s">
        <v>8</v>
      </c>
    </row>
    <row r="1324" spans="14:14">
      <c r="N1324" t="s">
        <v>8</v>
      </c>
    </row>
    <row r="1325" spans="14:14">
      <c r="N1325" t="s">
        <v>8</v>
      </c>
    </row>
    <row r="1326" spans="14:14">
      <c r="N1326" t="s">
        <v>8</v>
      </c>
    </row>
    <row r="1327" spans="14:14">
      <c r="N1327" t="s">
        <v>8</v>
      </c>
    </row>
    <row r="1328" spans="14:14">
      <c r="N1328" t="s">
        <v>8</v>
      </c>
    </row>
    <row r="1329" spans="14:14">
      <c r="N1329" t="s">
        <v>8</v>
      </c>
    </row>
    <row r="1330" spans="14:14">
      <c r="N1330" t="s">
        <v>8</v>
      </c>
    </row>
    <row r="1331" spans="14:14">
      <c r="N1331" t="s">
        <v>8</v>
      </c>
    </row>
    <row r="1332" spans="14:14">
      <c r="N1332" t="s">
        <v>8</v>
      </c>
    </row>
    <row r="1333" spans="14:14">
      <c r="N1333" t="s">
        <v>8</v>
      </c>
    </row>
    <row r="1334" spans="14:14">
      <c r="N1334" t="s">
        <v>8</v>
      </c>
    </row>
    <row r="1335" spans="14:14">
      <c r="N1335" t="s">
        <v>8</v>
      </c>
    </row>
    <row r="1336" spans="14:14">
      <c r="N1336" t="s">
        <v>8</v>
      </c>
    </row>
    <row r="1337" spans="14:14">
      <c r="N1337" t="s">
        <v>8</v>
      </c>
    </row>
    <row r="1338" spans="14:14">
      <c r="N1338" t="s">
        <v>8</v>
      </c>
    </row>
    <row r="1339" spans="14:14">
      <c r="N1339" t="s">
        <v>8</v>
      </c>
    </row>
    <row r="1340" spans="14:14">
      <c r="N1340" t="s">
        <v>8</v>
      </c>
    </row>
    <row r="1341" spans="14:14">
      <c r="N1341" t="s">
        <v>8</v>
      </c>
    </row>
    <row r="1342" spans="14:14">
      <c r="N1342" t="s">
        <v>8</v>
      </c>
    </row>
    <row r="1343" spans="14:14">
      <c r="N1343" t="s">
        <v>8</v>
      </c>
    </row>
    <row r="1344" spans="14:14">
      <c r="N1344" t="s">
        <v>8</v>
      </c>
    </row>
    <row r="1345" spans="14:14">
      <c r="N1345" t="s">
        <v>8</v>
      </c>
    </row>
    <row r="1346" spans="14:14">
      <c r="N1346" t="s">
        <v>8</v>
      </c>
    </row>
    <row r="1347" spans="14:14">
      <c r="N1347" t="s">
        <v>8</v>
      </c>
    </row>
    <row r="1348" spans="14:14">
      <c r="N1348" t="s">
        <v>8</v>
      </c>
    </row>
    <row r="1349" spans="14:14">
      <c r="N1349" t="s">
        <v>8</v>
      </c>
    </row>
    <row r="1350" spans="14:14">
      <c r="N1350" t="s">
        <v>8</v>
      </c>
    </row>
    <row r="1351" spans="14:14">
      <c r="N1351" t="s">
        <v>8</v>
      </c>
    </row>
    <row r="1352" spans="14:14">
      <c r="N1352" t="s">
        <v>8</v>
      </c>
    </row>
    <row r="1353" spans="14:14">
      <c r="N1353" t="s">
        <v>8</v>
      </c>
    </row>
    <row r="1354" spans="14:14">
      <c r="N1354" t="s">
        <v>8</v>
      </c>
    </row>
    <row r="1355" spans="14:14">
      <c r="N1355" t="s">
        <v>8</v>
      </c>
    </row>
    <row r="1356" spans="14:14">
      <c r="N1356" t="s">
        <v>8</v>
      </c>
    </row>
    <row r="1357" spans="14:14">
      <c r="N1357" t="s">
        <v>8</v>
      </c>
    </row>
    <row r="1358" spans="14:14">
      <c r="N1358" t="s">
        <v>8</v>
      </c>
    </row>
    <row r="1359" spans="14:14">
      <c r="N1359" t="s">
        <v>8</v>
      </c>
    </row>
    <row r="1360" spans="14:14">
      <c r="N1360" t="s">
        <v>8</v>
      </c>
    </row>
    <row r="1361" spans="14:14">
      <c r="N1361" t="s">
        <v>8</v>
      </c>
    </row>
    <row r="1362" spans="14:14">
      <c r="N1362" t="s">
        <v>8</v>
      </c>
    </row>
    <row r="1363" spans="14:14">
      <c r="N1363" t="s">
        <v>8</v>
      </c>
    </row>
    <row r="1364" spans="14:14">
      <c r="N1364" t="s">
        <v>8</v>
      </c>
    </row>
    <row r="1365" spans="14:14">
      <c r="N1365" t="s">
        <v>8</v>
      </c>
    </row>
    <row r="1366" spans="14:14">
      <c r="N1366" t="s">
        <v>8</v>
      </c>
    </row>
    <row r="1367" spans="14:14">
      <c r="N1367" t="s">
        <v>8</v>
      </c>
    </row>
    <row r="1368" spans="14:14">
      <c r="N1368" t="s">
        <v>8</v>
      </c>
    </row>
    <row r="1369" spans="14:14">
      <c r="N1369" t="s">
        <v>8</v>
      </c>
    </row>
    <row r="1370" spans="14:14">
      <c r="N1370" t="s">
        <v>8</v>
      </c>
    </row>
    <row r="1371" spans="14:14">
      <c r="N1371" t="s">
        <v>8</v>
      </c>
    </row>
    <row r="1372" spans="14:14">
      <c r="N1372" t="s">
        <v>8</v>
      </c>
    </row>
    <row r="1373" spans="14:14">
      <c r="N1373" t="s">
        <v>8</v>
      </c>
    </row>
    <row r="1374" spans="14:14">
      <c r="N1374" t="s">
        <v>8</v>
      </c>
    </row>
    <row r="1375" spans="14:14">
      <c r="N1375" t="s">
        <v>8</v>
      </c>
    </row>
    <row r="1376" spans="14:14">
      <c r="N1376" t="s">
        <v>8</v>
      </c>
    </row>
    <row r="1377" spans="14:14">
      <c r="N1377" t="s">
        <v>8</v>
      </c>
    </row>
    <row r="1378" spans="14:14">
      <c r="N1378" t="s">
        <v>8</v>
      </c>
    </row>
    <row r="1379" spans="14:14">
      <c r="N1379" t="s">
        <v>8</v>
      </c>
    </row>
    <row r="1380" spans="14:14">
      <c r="N1380" t="s">
        <v>8</v>
      </c>
    </row>
    <row r="1381" spans="14:14">
      <c r="N1381" t="s">
        <v>8</v>
      </c>
    </row>
    <row r="1382" spans="14:14">
      <c r="N1382" t="s">
        <v>8</v>
      </c>
    </row>
    <row r="1383" spans="14:14">
      <c r="N1383" t="s">
        <v>8</v>
      </c>
    </row>
    <row r="1384" spans="14:14">
      <c r="N1384" t="s">
        <v>8</v>
      </c>
    </row>
    <row r="1385" spans="14:14">
      <c r="N1385" t="s">
        <v>8</v>
      </c>
    </row>
    <row r="1386" spans="14:14">
      <c r="N1386" t="s">
        <v>8</v>
      </c>
    </row>
    <row r="1387" spans="14:14">
      <c r="N1387" t="s">
        <v>8</v>
      </c>
    </row>
    <row r="1388" spans="14:14">
      <c r="N1388" t="s">
        <v>8</v>
      </c>
    </row>
    <row r="1389" spans="14:14">
      <c r="N1389" t="s">
        <v>8</v>
      </c>
    </row>
    <row r="1390" spans="14:14">
      <c r="N1390" t="s">
        <v>8</v>
      </c>
    </row>
    <row r="1391" spans="14:14">
      <c r="N1391" t="s">
        <v>8</v>
      </c>
    </row>
    <row r="1392" spans="14:14">
      <c r="N1392" t="s">
        <v>8</v>
      </c>
    </row>
    <row r="1393" spans="14:14">
      <c r="N1393" t="s">
        <v>8</v>
      </c>
    </row>
    <row r="1394" spans="14:14">
      <c r="N1394" t="s">
        <v>8</v>
      </c>
    </row>
    <row r="1395" spans="14:14">
      <c r="N1395" t="s">
        <v>8</v>
      </c>
    </row>
    <row r="1396" spans="14:14">
      <c r="N1396" t="s">
        <v>8</v>
      </c>
    </row>
    <row r="1397" spans="14:14">
      <c r="N1397" t="s">
        <v>8</v>
      </c>
    </row>
    <row r="1398" spans="14:14">
      <c r="N1398" t="s">
        <v>8</v>
      </c>
    </row>
    <row r="1399" spans="14:14">
      <c r="N1399" t="s">
        <v>8</v>
      </c>
    </row>
    <row r="1400" spans="14:14">
      <c r="N1400" t="s">
        <v>8</v>
      </c>
    </row>
    <row r="1401" spans="14:14">
      <c r="N1401" t="s">
        <v>8</v>
      </c>
    </row>
    <row r="1402" spans="14:14">
      <c r="N1402" t="s">
        <v>8</v>
      </c>
    </row>
    <row r="1403" spans="14:14">
      <c r="N1403" t="s">
        <v>8</v>
      </c>
    </row>
    <row r="1404" spans="14:14">
      <c r="N1404" t="s">
        <v>8</v>
      </c>
    </row>
    <row r="1405" spans="14:14">
      <c r="N1405" t="s">
        <v>8</v>
      </c>
    </row>
    <row r="1406" spans="14:14">
      <c r="N1406" t="s">
        <v>8</v>
      </c>
    </row>
    <row r="1407" spans="14:14">
      <c r="N1407" t="s">
        <v>8</v>
      </c>
    </row>
    <row r="1408" spans="14:14">
      <c r="N1408" t="s">
        <v>8</v>
      </c>
    </row>
    <row r="1409" spans="14:14">
      <c r="N1409" t="s">
        <v>8</v>
      </c>
    </row>
    <row r="1410" spans="14:14">
      <c r="N1410" t="s">
        <v>8</v>
      </c>
    </row>
    <row r="1411" spans="14:14">
      <c r="N1411" t="s">
        <v>8</v>
      </c>
    </row>
    <row r="1412" spans="14:14">
      <c r="N1412" t="s">
        <v>8</v>
      </c>
    </row>
    <row r="1413" spans="14:14">
      <c r="N1413" t="s">
        <v>8</v>
      </c>
    </row>
    <row r="1414" spans="14:14">
      <c r="N1414" t="s">
        <v>8</v>
      </c>
    </row>
    <row r="1415" spans="14:14">
      <c r="N1415" t="s">
        <v>8</v>
      </c>
    </row>
    <row r="1416" spans="14:14">
      <c r="N1416" t="s">
        <v>8</v>
      </c>
    </row>
    <row r="1417" spans="14:14">
      <c r="N1417" t="s">
        <v>8</v>
      </c>
    </row>
    <row r="1418" spans="14:14">
      <c r="N1418" t="s">
        <v>8</v>
      </c>
    </row>
    <row r="1419" spans="14:14">
      <c r="N1419" t="s">
        <v>8</v>
      </c>
    </row>
    <row r="1420" spans="14:14">
      <c r="N1420" t="s">
        <v>8</v>
      </c>
    </row>
    <row r="1421" spans="14:14">
      <c r="N1421" t="s">
        <v>8</v>
      </c>
    </row>
    <row r="1422" spans="14:14">
      <c r="N1422" t="s">
        <v>8</v>
      </c>
    </row>
    <row r="1423" spans="14:14">
      <c r="N1423" t="s">
        <v>8</v>
      </c>
    </row>
    <row r="1424" spans="14:14">
      <c r="N1424" t="s">
        <v>8</v>
      </c>
    </row>
    <row r="1425" spans="14:14">
      <c r="N1425" t="s">
        <v>8</v>
      </c>
    </row>
    <row r="1426" spans="14:14">
      <c r="N1426" t="s">
        <v>8</v>
      </c>
    </row>
    <row r="1427" spans="14:14">
      <c r="N1427" t="s">
        <v>8</v>
      </c>
    </row>
    <row r="1428" spans="14:14">
      <c r="N1428" t="s">
        <v>8</v>
      </c>
    </row>
    <row r="1429" spans="14:14">
      <c r="N1429" t="s">
        <v>8</v>
      </c>
    </row>
    <row r="1430" spans="14:14">
      <c r="N1430" t="s">
        <v>8</v>
      </c>
    </row>
    <row r="1431" spans="14:14">
      <c r="N1431" t="s">
        <v>8</v>
      </c>
    </row>
    <row r="1432" spans="14:14">
      <c r="N1432" t="s">
        <v>8</v>
      </c>
    </row>
    <row r="1433" spans="14:14">
      <c r="N1433" t="s">
        <v>8</v>
      </c>
    </row>
    <row r="1434" spans="14:14">
      <c r="N1434" t="s">
        <v>8</v>
      </c>
    </row>
    <row r="1435" spans="14:14">
      <c r="N1435" t="s">
        <v>8</v>
      </c>
    </row>
    <row r="1436" spans="14:14">
      <c r="N1436" t="s">
        <v>8</v>
      </c>
    </row>
    <row r="1437" spans="14:14">
      <c r="N1437" t="s">
        <v>8</v>
      </c>
    </row>
    <row r="1438" spans="14:14">
      <c r="N1438" t="s">
        <v>8</v>
      </c>
    </row>
    <row r="1439" spans="14:14">
      <c r="N1439" t="s">
        <v>8</v>
      </c>
    </row>
    <row r="1440" spans="14:14">
      <c r="N1440" t="s">
        <v>8</v>
      </c>
    </row>
    <row r="1441" spans="14:14">
      <c r="N1441" t="s">
        <v>8</v>
      </c>
    </row>
    <row r="1442" spans="14:14">
      <c r="N1442" t="s">
        <v>8</v>
      </c>
    </row>
    <row r="1443" spans="14:14">
      <c r="N1443" t="s">
        <v>8</v>
      </c>
    </row>
    <row r="1444" spans="14:14">
      <c r="N1444" t="s">
        <v>8</v>
      </c>
    </row>
    <row r="1445" spans="14:14">
      <c r="N1445" t="s">
        <v>8</v>
      </c>
    </row>
    <row r="1446" spans="14:14">
      <c r="N1446" t="s">
        <v>8</v>
      </c>
    </row>
    <row r="1447" spans="14:14">
      <c r="N1447" t="s">
        <v>8</v>
      </c>
    </row>
    <row r="1448" spans="14:14">
      <c r="N1448" t="s">
        <v>8</v>
      </c>
    </row>
    <row r="1449" spans="14:14">
      <c r="N1449" t="s">
        <v>8</v>
      </c>
    </row>
    <row r="1450" spans="14:14">
      <c r="N1450" t="s">
        <v>8</v>
      </c>
    </row>
    <row r="1451" spans="14:14">
      <c r="N1451" t="s">
        <v>8</v>
      </c>
    </row>
    <row r="1452" spans="14:14">
      <c r="N1452" t="s">
        <v>8</v>
      </c>
    </row>
    <row r="1453" spans="14:14">
      <c r="N1453" t="s">
        <v>8</v>
      </c>
    </row>
    <row r="1454" spans="14:14">
      <c r="N1454" t="s">
        <v>8</v>
      </c>
    </row>
    <row r="1455" spans="14:14">
      <c r="N1455" t="s">
        <v>8</v>
      </c>
    </row>
    <row r="1456" spans="14:14">
      <c r="N1456" t="s">
        <v>8</v>
      </c>
    </row>
    <row r="1457" spans="14:14">
      <c r="N1457" t="s">
        <v>8</v>
      </c>
    </row>
    <row r="1458" spans="14:14">
      <c r="N1458" t="s">
        <v>8</v>
      </c>
    </row>
    <row r="1459" spans="14:14">
      <c r="N1459" t="s">
        <v>8</v>
      </c>
    </row>
    <row r="1460" spans="14:14">
      <c r="N1460" t="s">
        <v>8</v>
      </c>
    </row>
    <row r="1461" spans="14:14">
      <c r="N1461" t="s">
        <v>8</v>
      </c>
    </row>
    <row r="1462" spans="14:14">
      <c r="N1462" t="s">
        <v>8</v>
      </c>
    </row>
    <row r="1463" spans="14:14">
      <c r="N1463" t="s">
        <v>8</v>
      </c>
    </row>
    <row r="1464" spans="14:14">
      <c r="N1464" t="s">
        <v>8</v>
      </c>
    </row>
    <row r="1465" spans="14:14">
      <c r="N1465" t="s">
        <v>8</v>
      </c>
    </row>
    <row r="1466" spans="14:14">
      <c r="N1466" t="s">
        <v>8</v>
      </c>
    </row>
    <row r="1467" spans="14:14">
      <c r="N1467" t="s">
        <v>8</v>
      </c>
    </row>
    <row r="1468" spans="14:14">
      <c r="N1468" t="s">
        <v>8</v>
      </c>
    </row>
    <row r="1469" spans="14:14">
      <c r="N1469" t="s">
        <v>8</v>
      </c>
    </row>
    <row r="1470" spans="14:14">
      <c r="N1470" t="s">
        <v>8</v>
      </c>
    </row>
    <row r="1471" spans="14:14">
      <c r="N1471" t="s">
        <v>8</v>
      </c>
    </row>
    <row r="1472" spans="14:14">
      <c r="N1472" t="s">
        <v>8</v>
      </c>
    </row>
    <row r="1473" spans="14:14">
      <c r="N1473" t="s">
        <v>8</v>
      </c>
    </row>
    <row r="1474" spans="14:14">
      <c r="N1474" t="s">
        <v>8</v>
      </c>
    </row>
    <row r="1475" spans="14:14">
      <c r="N1475" t="s">
        <v>8</v>
      </c>
    </row>
    <row r="1476" spans="14:14">
      <c r="N1476" t="s">
        <v>8</v>
      </c>
    </row>
    <row r="1477" spans="14:14">
      <c r="N1477" t="s">
        <v>8</v>
      </c>
    </row>
    <row r="1478" spans="14:14">
      <c r="N1478" t="s">
        <v>8</v>
      </c>
    </row>
    <row r="1479" spans="14:14">
      <c r="N1479" t="s">
        <v>8</v>
      </c>
    </row>
    <row r="1480" spans="14:14">
      <c r="N1480" t="s">
        <v>8</v>
      </c>
    </row>
    <row r="1481" spans="14:14">
      <c r="N1481" t="s">
        <v>8</v>
      </c>
    </row>
    <row r="1482" spans="14:14">
      <c r="N1482" t="s">
        <v>8</v>
      </c>
    </row>
    <row r="1483" spans="14:14">
      <c r="N1483" t="s">
        <v>8</v>
      </c>
    </row>
    <row r="1484" spans="14:14">
      <c r="N1484" t="s">
        <v>8</v>
      </c>
    </row>
    <row r="1485" spans="14:14">
      <c r="N1485" t="s">
        <v>8</v>
      </c>
    </row>
    <row r="1486" spans="14:14">
      <c r="N1486" t="s">
        <v>8</v>
      </c>
    </row>
    <row r="1487" spans="14:14">
      <c r="N1487" t="s">
        <v>8</v>
      </c>
    </row>
    <row r="1488" spans="14:14">
      <c r="N1488" t="s">
        <v>8</v>
      </c>
    </row>
    <row r="1489" spans="14:14">
      <c r="N1489" t="s">
        <v>8</v>
      </c>
    </row>
    <row r="1490" spans="14:14">
      <c r="N1490" t="s">
        <v>8</v>
      </c>
    </row>
    <row r="1491" spans="14:14">
      <c r="N1491" t="s">
        <v>8</v>
      </c>
    </row>
    <row r="1492" spans="14:14">
      <c r="N1492" t="s">
        <v>8</v>
      </c>
    </row>
    <row r="1493" spans="14:14">
      <c r="N1493" t="s">
        <v>8</v>
      </c>
    </row>
    <row r="1494" spans="14:14">
      <c r="N1494" t="s">
        <v>8</v>
      </c>
    </row>
    <row r="1495" spans="14:14">
      <c r="N1495" t="s">
        <v>8</v>
      </c>
    </row>
    <row r="1496" spans="14:14">
      <c r="N1496" t="s">
        <v>8</v>
      </c>
    </row>
    <row r="1497" spans="14:14">
      <c r="N1497" t="s">
        <v>8</v>
      </c>
    </row>
    <row r="1498" spans="14:14">
      <c r="N1498" t="s">
        <v>8</v>
      </c>
    </row>
    <row r="1499" spans="14:14">
      <c r="N1499" t="s">
        <v>8</v>
      </c>
    </row>
    <row r="1500" spans="14:14">
      <c r="N1500" t="s">
        <v>8</v>
      </c>
    </row>
    <row r="1501" spans="14:14">
      <c r="N1501" t="s">
        <v>8</v>
      </c>
    </row>
    <row r="1502" spans="14:14">
      <c r="N1502" t="s">
        <v>8</v>
      </c>
    </row>
    <row r="1503" spans="14:14">
      <c r="N1503" t="s">
        <v>8</v>
      </c>
    </row>
    <row r="1504" spans="14:14">
      <c r="N1504" t="s">
        <v>8</v>
      </c>
    </row>
    <row r="1505" spans="14:14">
      <c r="N1505" t="s">
        <v>8</v>
      </c>
    </row>
    <row r="1506" spans="14:14">
      <c r="N1506" t="s">
        <v>8</v>
      </c>
    </row>
    <row r="1507" spans="14:14">
      <c r="N1507" t="s">
        <v>8</v>
      </c>
    </row>
    <row r="1508" spans="14:14">
      <c r="N1508" t="s">
        <v>8</v>
      </c>
    </row>
    <row r="1509" spans="14:14">
      <c r="N1509" t="s">
        <v>8</v>
      </c>
    </row>
    <row r="1510" spans="14:14">
      <c r="N1510" t="s">
        <v>8</v>
      </c>
    </row>
    <row r="1511" spans="14:14">
      <c r="N1511" t="s">
        <v>8</v>
      </c>
    </row>
    <row r="1512" spans="14:14">
      <c r="N1512" t="s">
        <v>8</v>
      </c>
    </row>
    <row r="1513" spans="14:14">
      <c r="N1513" t="s">
        <v>8</v>
      </c>
    </row>
    <row r="1514" spans="14:14">
      <c r="N1514" t="s">
        <v>8</v>
      </c>
    </row>
    <row r="1515" spans="14:14">
      <c r="N1515" t="s">
        <v>8</v>
      </c>
    </row>
    <row r="1516" spans="14:14">
      <c r="N1516" t="s">
        <v>8</v>
      </c>
    </row>
    <row r="1517" spans="14:14">
      <c r="N1517" t="s">
        <v>8</v>
      </c>
    </row>
    <row r="1518" spans="14:14">
      <c r="N1518" t="s">
        <v>8</v>
      </c>
    </row>
    <row r="1519" spans="14:14">
      <c r="N1519" t="s">
        <v>8</v>
      </c>
    </row>
    <row r="1520" spans="14:14">
      <c r="N1520" t="s">
        <v>8</v>
      </c>
    </row>
    <row r="1521" spans="14:14">
      <c r="N1521" t="s">
        <v>8</v>
      </c>
    </row>
    <row r="1522" spans="14:14">
      <c r="N1522" t="s">
        <v>8</v>
      </c>
    </row>
    <row r="1523" spans="14:14">
      <c r="N1523" t="s">
        <v>8</v>
      </c>
    </row>
    <row r="1524" spans="14:14">
      <c r="N1524" t="s">
        <v>8</v>
      </c>
    </row>
    <row r="1525" spans="14:14">
      <c r="N1525" t="s">
        <v>8</v>
      </c>
    </row>
    <row r="1526" spans="14:14">
      <c r="N1526" t="s">
        <v>8</v>
      </c>
    </row>
    <row r="1527" spans="14:14">
      <c r="N1527" t="s">
        <v>8</v>
      </c>
    </row>
    <row r="1528" spans="14:14">
      <c r="N1528" t="s">
        <v>8</v>
      </c>
    </row>
    <row r="1529" spans="14:14">
      <c r="N1529" t="s">
        <v>8</v>
      </c>
    </row>
    <row r="1530" spans="14:14">
      <c r="N1530" t="s">
        <v>8</v>
      </c>
    </row>
    <row r="1531" spans="14:14">
      <c r="N1531" t="s">
        <v>8</v>
      </c>
    </row>
    <row r="1532" spans="14:14">
      <c r="N1532" t="s">
        <v>8</v>
      </c>
    </row>
    <row r="1533" spans="14:14">
      <c r="N1533" t="s">
        <v>8</v>
      </c>
    </row>
    <row r="1534" spans="14:14">
      <c r="N1534" t="s">
        <v>8</v>
      </c>
    </row>
    <row r="1535" spans="14:14">
      <c r="N1535" t="s">
        <v>8</v>
      </c>
    </row>
    <row r="1536" spans="14:14">
      <c r="N1536" t="s">
        <v>8</v>
      </c>
    </row>
    <row r="1537" spans="14:14">
      <c r="N1537" t="s">
        <v>8</v>
      </c>
    </row>
    <row r="1538" spans="14:14">
      <c r="N1538" t="s">
        <v>8</v>
      </c>
    </row>
    <row r="1539" spans="14:14">
      <c r="N1539" t="s">
        <v>8</v>
      </c>
    </row>
    <row r="1540" spans="14:14">
      <c r="N1540" t="s">
        <v>8</v>
      </c>
    </row>
    <row r="1541" spans="14:14">
      <c r="N1541" t="s">
        <v>8</v>
      </c>
    </row>
    <row r="1542" spans="14:14">
      <c r="N1542" t="s">
        <v>8</v>
      </c>
    </row>
    <row r="1543" spans="14:14">
      <c r="N1543" t="s">
        <v>8</v>
      </c>
    </row>
    <row r="1544" spans="14:14">
      <c r="N1544" t="s">
        <v>8</v>
      </c>
    </row>
    <row r="1545" spans="14:14">
      <c r="N1545" t="s">
        <v>8</v>
      </c>
    </row>
    <row r="1546" spans="14:14">
      <c r="N1546" t="s">
        <v>8</v>
      </c>
    </row>
    <row r="1547" spans="14:14">
      <c r="N1547" t="s">
        <v>8</v>
      </c>
    </row>
    <row r="1548" spans="14:14">
      <c r="N1548" t="s">
        <v>8</v>
      </c>
    </row>
    <row r="1549" spans="14:14">
      <c r="N1549" t="s">
        <v>8</v>
      </c>
    </row>
    <row r="1550" spans="14:14">
      <c r="N1550" t="s">
        <v>8</v>
      </c>
    </row>
    <row r="1551" spans="14:14">
      <c r="N1551" t="s">
        <v>8</v>
      </c>
    </row>
    <row r="1552" spans="14:14">
      <c r="N1552" t="s">
        <v>8</v>
      </c>
    </row>
    <row r="1553" spans="14:14">
      <c r="N1553" t="s">
        <v>8</v>
      </c>
    </row>
    <row r="1554" spans="14:14">
      <c r="N1554" t="s">
        <v>8</v>
      </c>
    </row>
    <row r="1555" spans="14:14">
      <c r="N1555" t="s">
        <v>8</v>
      </c>
    </row>
    <row r="1556" spans="14:14">
      <c r="N1556" t="s">
        <v>8</v>
      </c>
    </row>
    <row r="1557" spans="14:14">
      <c r="N1557" t="s">
        <v>8</v>
      </c>
    </row>
    <row r="1558" spans="14:14">
      <c r="N1558" t="s">
        <v>8</v>
      </c>
    </row>
    <row r="1559" spans="14:14">
      <c r="N1559" t="s">
        <v>8</v>
      </c>
    </row>
    <row r="1560" spans="14:14">
      <c r="N1560" t="s">
        <v>8</v>
      </c>
    </row>
    <row r="1561" spans="14:14">
      <c r="N1561" t="s">
        <v>8</v>
      </c>
    </row>
    <row r="1562" spans="14:14">
      <c r="N1562" t="s">
        <v>8</v>
      </c>
    </row>
    <row r="1563" spans="14:14">
      <c r="N1563" t="s">
        <v>8</v>
      </c>
    </row>
    <row r="1564" spans="14:14">
      <c r="N1564" t="s">
        <v>8</v>
      </c>
    </row>
    <row r="1565" spans="14:14">
      <c r="N1565" t="s">
        <v>8</v>
      </c>
    </row>
    <row r="1566" spans="14:14">
      <c r="N1566" t="s">
        <v>8</v>
      </c>
    </row>
    <row r="1567" spans="14:14">
      <c r="N1567" t="s">
        <v>8</v>
      </c>
    </row>
    <row r="1568" spans="14:14">
      <c r="N1568" t="s">
        <v>8</v>
      </c>
    </row>
    <row r="1569" spans="14:14">
      <c r="N1569" t="s">
        <v>8</v>
      </c>
    </row>
    <row r="1570" spans="14:14">
      <c r="N1570" t="s">
        <v>8</v>
      </c>
    </row>
    <row r="1571" spans="14:14">
      <c r="N1571" t="s">
        <v>8</v>
      </c>
    </row>
    <row r="1572" spans="14:14">
      <c r="N1572" t="s">
        <v>8</v>
      </c>
    </row>
    <row r="1573" spans="14:14">
      <c r="N1573" t="s">
        <v>8</v>
      </c>
    </row>
    <row r="1574" spans="14:14">
      <c r="N1574" t="s">
        <v>8</v>
      </c>
    </row>
    <row r="1575" spans="14:14">
      <c r="N1575" t="s">
        <v>8</v>
      </c>
    </row>
    <row r="1576" spans="14:14">
      <c r="N1576" t="s">
        <v>8</v>
      </c>
    </row>
    <row r="1577" spans="14:14">
      <c r="N1577" t="s">
        <v>8</v>
      </c>
    </row>
    <row r="1578" spans="14:14">
      <c r="N1578" t="s">
        <v>8</v>
      </c>
    </row>
    <row r="1579" spans="14:14">
      <c r="N1579" t="s">
        <v>8</v>
      </c>
    </row>
    <row r="1580" spans="14:14">
      <c r="N1580" t="s">
        <v>8</v>
      </c>
    </row>
    <row r="1581" spans="14:14">
      <c r="N1581" t="s">
        <v>8</v>
      </c>
    </row>
    <row r="1582" spans="14:14">
      <c r="N1582" t="s">
        <v>8</v>
      </c>
    </row>
    <row r="1583" spans="14:14">
      <c r="N1583" t="s">
        <v>8</v>
      </c>
    </row>
    <row r="1584" spans="14:14">
      <c r="N1584" t="s">
        <v>8</v>
      </c>
    </row>
    <row r="1585" spans="14:14">
      <c r="N1585" t="s">
        <v>8</v>
      </c>
    </row>
    <row r="1586" spans="14:14">
      <c r="N1586" t="s">
        <v>8</v>
      </c>
    </row>
    <row r="1587" spans="14:14">
      <c r="N1587" t="s">
        <v>8</v>
      </c>
    </row>
    <row r="1588" spans="14:14">
      <c r="N1588" t="s">
        <v>8</v>
      </c>
    </row>
    <row r="1589" spans="14:14">
      <c r="N1589" t="s">
        <v>8</v>
      </c>
    </row>
    <row r="1590" spans="14:14">
      <c r="N1590" t="s">
        <v>8</v>
      </c>
    </row>
    <row r="1591" spans="14:14">
      <c r="N1591" t="s">
        <v>8</v>
      </c>
    </row>
    <row r="1592" spans="14:14">
      <c r="N1592" t="s">
        <v>8</v>
      </c>
    </row>
    <row r="1593" spans="14:14">
      <c r="N1593" t="s">
        <v>8</v>
      </c>
    </row>
    <row r="1594" spans="14:14">
      <c r="N1594" t="s">
        <v>8</v>
      </c>
    </row>
    <row r="1595" spans="14:14">
      <c r="N1595" t="s">
        <v>8</v>
      </c>
    </row>
    <row r="1596" spans="14:14">
      <c r="N1596" t="s">
        <v>8</v>
      </c>
    </row>
    <row r="1597" spans="14:14">
      <c r="N1597" t="s">
        <v>8</v>
      </c>
    </row>
    <row r="1598" spans="14:14">
      <c r="N1598" t="s">
        <v>8</v>
      </c>
    </row>
    <row r="1599" spans="14:14">
      <c r="N1599" t="s">
        <v>8</v>
      </c>
    </row>
    <row r="1600" spans="14:14">
      <c r="N1600" t="s">
        <v>8</v>
      </c>
    </row>
    <row r="1601" spans="14:14">
      <c r="N1601" t="s">
        <v>8</v>
      </c>
    </row>
    <row r="1602" spans="14:14">
      <c r="N1602" t="s">
        <v>8</v>
      </c>
    </row>
    <row r="1603" spans="14:14">
      <c r="N1603" t="s">
        <v>8</v>
      </c>
    </row>
    <row r="1604" spans="14:14">
      <c r="N1604" t="s">
        <v>8</v>
      </c>
    </row>
    <row r="1605" spans="14:14">
      <c r="N1605" t="s">
        <v>8</v>
      </c>
    </row>
    <row r="1606" spans="14:14">
      <c r="N1606" t="s">
        <v>8</v>
      </c>
    </row>
    <row r="1607" spans="14:14">
      <c r="N1607" t="s">
        <v>8</v>
      </c>
    </row>
    <row r="1608" spans="14:14">
      <c r="N1608" t="s">
        <v>8</v>
      </c>
    </row>
    <row r="1609" spans="14:14">
      <c r="N1609" t="s">
        <v>8</v>
      </c>
    </row>
    <row r="1610" spans="14:14">
      <c r="N1610" t="s">
        <v>8</v>
      </c>
    </row>
    <row r="1611" spans="14:14">
      <c r="N1611" t="s">
        <v>8</v>
      </c>
    </row>
    <row r="1612" spans="14:14">
      <c r="N1612" t="s">
        <v>8</v>
      </c>
    </row>
    <row r="1613" spans="14:14">
      <c r="N1613" t="s">
        <v>8</v>
      </c>
    </row>
    <row r="1614" spans="14:14">
      <c r="N1614" t="s">
        <v>8</v>
      </c>
    </row>
    <row r="1615" spans="14:14">
      <c r="N1615" t="s">
        <v>8</v>
      </c>
    </row>
    <row r="1616" spans="14:14">
      <c r="N1616" t="s">
        <v>8</v>
      </c>
    </row>
    <row r="1617" spans="14:14">
      <c r="N1617" t="s">
        <v>8</v>
      </c>
    </row>
    <row r="1618" spans="14:14">
      <c r="N1618" t="s">
        <v>8</v>
      </c>
    </row>
    <row r="1619" spans="14:14">
      <c r="N1619" t="s">
        <v>8</v>
      </c>
    </row>
    <row r="1620" spans="14:14">
      <c r="N1620" t="s">
        <v>8</v>
      </c>
    </row>
    <row r="1621" spans="14:14">
      <c r="N1621" t="s">
        <v>8</v>
      </c>
    </row>
    <row r="1622" spans="14:14">
      <c r="N1622" t="s">
        <v>8</v>
      </c>
    </row>
    <row r="1623" spans="14:14">
      <c r="N1623" t="s">
        <v>8</v>
      </c>
    </row>
    <row r="1624" spans="14:14">
      <c r="N1624" t="s">
        <v>8</v>
      </c>
    </row>
    <row r="1625" spans="14:14">
      <c r="N1625" t="s">
        <v>8</v>
      </c>
    </row>
    <row r="1626" spans="14:14">
      <c r="N1626" t="s">
        <v>8</v>
      </c>
    </row>
    <row r="1627" spans="14:14">
      <c r="N1627" t="s">
        <v>8</v>
      </c>
    </row>
    <row r="1628" spans="14:14">
      <c r="N1628" t="s">
        <v>8</v>
      </c>
    </row>
    <row r="1629" spans="14:14">
      <c r="N1629" t="s">
        <v>8</v>
      </c>
    </row>
    <row r="1630" spans="14:14">
      <c r="N1630" t="s">
        <v>8</v>
      </c>
    </row>
    <row r="1631" spans="14:14">
      <c r="N1631" t="s">
        <v>8</v>
      </c>
    </row>
    <row r="1632" spans="14:14">
      <c r="N1632" t="s">
        <v>8</v>
      </c>
    </row>
    <row r="1633" spans="14:14">
      <c r="N1633" t="s">
        <v>8</v>
      </c>
    </row>
    <row r="1634" spans="14:14">
      <c r="N1634" t="s">
        <v>8</v>
      </c>
    </row>
    <row r="1635" spans="14:14">
      <c r="N1635" t="s">
        <v>8</v>
      </c>
    </row>
    <row r="1636" spans="14:14">
      <c r="N1636" t="s">
        <v>8</v>
      </c>
    </row>
    <row r="1637" spans="14:14">
      <c r="N1637" t="s">
        <v>8</v>
      </c>
    </row>
    <row r="1638" spans="14:14">
      <c r="N1638" t="s">
        <v>8</v>
      </c>
    </row>
    <row r="1639" spans="14:14">
      <c r="N1639" t="s">
        <v>8</v>
      </c>
    </row>
    <row r="1640" spans="14:14">
      <c r="N1640" t="s">
        <v>8</v>
      </c>
    </row>
    <row r="1641" spans="14:14">
      <c r="N1641" t="s">
        <v>8</v>
      </c>
    </row>
    <row r="1642" spans="14:14">
      <c r="N1642" t="s">
        <v>8</v>
      </c>
    </row>
    <row r="1643" spans="14:14">
      <c r="N1643" t="s">
        <v>8</v>
      </c>
    </row>
    <row r="1644" spans="14:14">
      <c r="N1644" t="s">
        <v>8</v>
      </c>
    </row>
    <row r="1645" spans="14:14">
      <c r="N1645" t="s">
        <v>8</v>
      </c>
    </row>
    <row r="1646" spans="14:14">
      <c r="N1646" t="s">
        <v>8</v>
      </c>
    </row>
    <row r="1647" spans="14:14">
      <c r="N1647" t="s">
        <v>8</v>
      </c>
    </row>
    <row r="1648" spans="14:14">
      <c r="N1648" t="s">
        <v>8</v>
      </c>
    </row>
    <row r="1649" spans="14:14">
      <c r="N1649" t="s">
        <v>8</v>
      </c>
    </row>
    <row r="1650" spans="14:14">
      <c r="N1650" t="s">
        <v>8</v>
      </c>
    </row>
    <row r="1651" spans="14:14">
      <c r="N1651" t="s">
        <v>8</v>
      </c>
    </row>
    <row r="1652" spans="14:14">
      <c r="N1652" t="s">
        <v>8</v>
      </c>
    </row>
    <row r="1653" spans="14:14">
      <c r="N1653" t="s">
        <v>8</v>
      </c>
    </row>
    <row r="1654" spans="14:14">
      <c r="N1654" t="s">
        <v>8</v>
      </c>
    </row>
    <row r="1655" spans="14:14">
      <c r="N1655" t="s">
        <v>8</v>
      </c>
    </row>
    <row r="1656" spans="14:14">
      <c r="N1656" t="s">
        <v>8</v>
      </c>
    </row>
    <row r="1657" spans="14:14">
      <c r="N1657" t="s">
        <v>8</v>
      </c>
    </row>
    <row r="1658" spans="14:14">
      <c r="N1658" t="s">
        <v>8</v>
      </c>
    </row>
    <row r="1659" spans="14:14">
      <c r="N1659" t="s">
        <v>8</v>
      </c>
    </row>
    <row r="1660" spans="14:14">
      <c r="N1660" t="s">
        <v>8</v>
      </c>
    </row>
    <row r="1661" spans="14:14">
      <c r="N1661" t="s">
        <v>8</v>
      </c>
    </row>
    <row r="1662" spans="14:14">
      <c r="N1662" t="s">
        <v>8</v>
      </c>
    </row>
    <row r="1663" spans="14:14">
      <c r="N1663" t="s">
        <v>8</v>
      </c>
    </row>
    <row r="1664" spans="14:14">
      <c r="N1664" t="s">
        <v>8</v>
      </c>
    </row>
    <row r="1665" spans="14:14">
      <c r="N1665" t="s">
        <v>8</v>
      </c>
    </row>
    <row r="1666" spans="14:14">
      <c r="N1666" t="s">
        <v>8</v>
      </c>
    </row>
    <row r="1667" spans="14:14">
      <c r="N1667" t="s">
        <v>8</v>
      </c>
    </row>
    <row r="1668" spans="14:14">
      <c r="N1668" t="s">
        <v>8</v>
      </c>
    </row>
    <row r="1669" spans="14:14">
      <c r="N1669" t="s">
        <v>8</v>
      </c>
    </row>
    <row r="1670" spans="14:14">
      <c r="N1670" t="s">
        <v>8</v>
      </c>
    </row>
    <row r="1671" spans="14:14">
      <c r="N1671" t="s">
        <v>8</v>
      </c>
    </row>
    <row r="1672" spans="14:14">
      <c r="N1672" t="s">
        <v>8</v>
      </c>
    </row>
    <row r="1673" spans="14:14">
      <c r="N1673" t="s">
        <v>8</v>
      </c>
    </row>
    <row r="1674" spans="14:14">
      <c r="N1674" t="s">
        <v>8</v>
      </c>
    </row>
    <row r="1675" spans="14:14">
      <c r="N1675" t="s">
        <v>8</v>
      </c>
    </row>
    <row r="1676" spans="14:14">
      <c r="N1676" t="s">
        <v>8</v>
      </c>
    </row>
    <row r="1677" spans="14:14">
      <c r="N1677" t="s">
        <v>8</v>
      </c>
    </row>
    <row r="1678" spans="14:14">
      <c r="N1678" t="s">
        <v>8</v>
      </c>
    </row>
    <row r="1679" spans="14:14">
      <c r="N1679" t="s">
        <v>8</v>
      </c>
    </row>
    <row r="1680" spans="14:14">
      <c r="N1680" t="s">
        <v>8</v>
      </c>
    </row>
    <row r="1681" spans="14:14">
      <c r="N1681" t="s">
        <v>8</v>
      </c>
    </row>
    <row r="1682" spans="14:14">
      <c r="N1682" t="s">
        <v>8</v>
      </c>
    </row>
    <row r="1683" spans="14:14">
      <c r="N1683" t="s">
        <v>8</v>
      </c>
    </row>
    <row r="1684" spans="14:14">
      <c r="N1684" t="s">
        <v>8</v>
      </c>
    </row>
    <row r="1685" spans="14:14">
      <c r="N1685" t="s">
        <v>8</v>
      </c>
    </row>
    <row r="1686" spans="14:14">
      <c r="N1686" t="s">
        <v>8</v>
      </c>
    </row>
    <row r="1687" spans="14:14">
      <c r="N1687" t="s">
        <v>8</v>
      </c>
    </row>
    <row r="1688" spans="14:14">
      <c r="N1688" t="s">
        <v>8</v>
      </c>
    </row>
    <row r="1689" spans="14:14">
      <c r="N1689" t="s">
        <v>8</v>
      </c>
    </row>
    <row r="1690" spans="14:14">
      <c r="N1690" t="s">
        <v>8</v>
      </c>
    </row>
    <row r="1691" spans="14:14">
      <c r="N1691" t="s">
        <v>8</v>
      </c>
    </row>
    <row r="1692" spans="14:14">
      <c r="N1692" t="s">
        <v>8</v>
      </c>
    </row>
    <row r="1693" spans="14:14">
      <c r="N1693" t="s">
        <v>8</v>
      </c>
    </row>
    <row r="1694" spans="14:14">
      <c r="N1694" t="s">
        <v>8</v>
      </c>
    </row>
    <row r="1695" spans="14:14">
      <c r="N1695" t="s">
        <v>8</v>
      </c>
    </row>
    <row r="1696" spans="14:14">
      <c r="N1696" t="s">
        <v>8</v>
      </c>
    </row>
    <row r="1697" spans="14:14">
      <c r="N1697" t="s">
        <v>8</v>
      </c>
    </row>
    <row r="1698" spans="14:14">
      <c r="N1698" t="s">
        <v>8</v>
      </c>
    </row>
    <row r="1699" spans="14:14">
      <c r="N1699" t="s">
        <v>8</v>
      </c>
    </row>
    <row r="1700" spans="14:14">
      <c r="N1700" t="s">
        <v>8</v>
      </c>
    </row>
    <row r="1701" spans="14:14">
      <c r="N1701" t="s">
        <v>8</v>
      </c>
    </row>
    <row r="1702" spans="14:14">
      <c r="N1702" t="s">
        <v>8</v>
      </c>
    </row>
    <row r="1703" spans="14:14">
      <c r="N1703" t="s">
        <v>8</v>
      </c>
    </row>
    <row r="1704" spans="14:14">
      <c r="N1704" t="s">
        <v>8</v>
      </c>
    </row>
    <row r="1705" spans="14:14">
      <c r="N1705" t="s">
        <v>8</v>
      </c>
    </row>
    <row r="1706" spans="14:14">
      <c r="N1706" t="s">
        <v>8</v>
      </c>
    </row>
    <row r="1707" spans="14:14">
      <c r="N1707" t="s">
        <v>8</v>
      </c>
    </row>
    <row r="1708" spans="14:14">
      <c r="N1708" t="s">
        <v>8</v>
      </c>
    </row>
    <row r="1709" spans="14:14">
      <c r="N1709" t="s">
        <v>8</v>
      </c>
    </row>
    <row r="1710" spans="14:14">
      <c r="N1710" t="s">
        <v>8</v>
      </c>
    </row>
    <row r="1711" spans="14:14">
      <c r="N1711" t="s">
        <v>8</v>
      </c>
    </row>
    <row r="1712" spans="14:14">
      <c r="N1712" t="s">
        <v>8</v>
      </c>
    </row>
    <row r="1713" spans="14:14">
      <c r="N1713" t="s">
        <v>8</v>
      </c>
    </row>
    <row r="1714" spans="14:14">
      <c r="N1714" t="s">
        <v>8</v>
      </c>
    </row>
    <row r="1715" spans="14:14">
      <c r="N1715" t="s">
        <v>8</v>
      </c>
    </row>
    <row r="1716" spans="14:14">
      <c r="N1716" t="s">
        <v>8</v>
      </c>
    </row>
    <row r="1717" spans="14:14">
      <c r="N1717" t="s">
        <v>8</v>
      </c>
    </row>
    <row r="1718" spans="14:14">
      <c r="N1718" t="s">
        <v>8</v>
      </c>
    </row>
    <row r="1719" spans="14:14">
      <c r="N1719" t="s">
        <v>8</v>
      </c>
    </row>
    <row r="1720" spans="14:14">
      <c r="N1720" t="s">
        <v>8</v>
      </c>
    </row>
    <row r="1721" spans="14:14">
      <c r="N1721" t="s">
        <v>8</v>
      </c>
    </row>
    <row r="1722" spans="14:14">
      <c r="N1722" t="s">
        <v>8</v>
      </c>
    </row>
    <row r="1723" spans="14:14">
      <c r="N1723" t="s">
        <v>8</v>
      </c>
    </row>
    <row r="1724" spans="14:14">
      <c r="N1724" t="s">
        <v>8</v>
      </c>
    </row>
    <row r="1725" spans="14:14">
      <c r="N1725" t="s">
        <v>8</v>
      </c>
    </row>
    <row r="1726" spans="14:14">
      <c r="N1726" t="s">
        <v>8</v>
      </c>
    </row>
    <row r="1727" spans="14:14">
      <c r="N1727" t="s">
        <v>8</v>
      </c>
    </row>
    <row r="1728" spans="14:14">
      <c r="N1728" t="s">
        <v>8</v>
      </c>
    </row>
    <row r="1729" spans="14:14">
      <c r="N1729" t="s">
        <v>8</v>
      </c>
    </row>
    <row r="1730" spans="14:14">
      <c r="N1730" t="s">
        <v>8</v>
      </c>
    </row>
    <row r="1731" spans="14:14">
      <c r="N1731" t="s">
        <v>8</v>
      </c>
    </row>
    <row r="1732" spans="14:14">
      <c r="N1732" t="s">
        <v>8</v>
      </c>
    </row>
    <row r="1733" spans="14:14">
      <c r="N1733" t="s">
        <v>8</v>
      </c>
    </row>
    <row r="1734" spans="14:14">
      <c r="N1734" t="s">
        <v>8</v>
      </c>
    </row>
    <row r="1735" spans="14:14">
      <c r="N1735" t="s">
        <v>8</v>
      </c>
    </row>
    <row r="1736" spans="14:14">
      <c r="N1736" t="s">
        <v>8</v>
      </c>
    </row>
    <row r="1737" spans="14:14">
      <c r="N1737" t="s">
        <v>8</v>
      </c>
    </row>
    <row r="1738" spans="14:14">
      <c r="N1738" t="s">
        <v>8</v>
      </c>
    </row>
    <row r="1739" spans="14:14">
      <c r="N1739" t="s">
        <v>8</v>
      </c>
    </row>
    <row r="1740" spans="14:14">
      <c r="N1740" t="s">
        <v>8</v>
      </c>
    </row>
    <row r="1741" spans="14:14">
      <c r="N1741" t="s">
        <v>8</v>
      </c>
    </row>
    <row r="1742" spans="14:14">
      <c r="N1742" t="s">
        <v>8</v>
      </c>
    </row>
    <row r="1743" spans="14:14">
      <c r="N1743" t="s">
        <v>8</v>
      </c>
    </row>
    <row r="1744" spans="14:14">
      <c r="N1744" t="s">
        <v>8</v>
      </c>
    </row>
    <row r="1745" spans="14:14">
      <c r="N1745" t="s">
        <v>8</v>
      </c>
    </row>
    <row r="1746" spans="14:14">
      <c r="N1746" t="s">
        <v>8</v>
      </c>
    </row>
    <row r="1747" spans="14:14">
      <c r="N1747" t="s">
        <v>8</v>
      </c>
    </row>
    <row r="1748" spans="14:14">
      <c r="N1748" t="s">
        <v>8</v>
      </c>
    </row>
    <row r="1749" spans="14:14">
      <c r="N1749" t="s">
        <v>8</v>
      </c>
    </row>
    <row r="1750" spans="14:14">
      <c r="N1750" t="s">
        <v>8</v>
      </c>
    </row>
    <row r="1751" spans="14:14">
      <c r="N1751" t="s">
        <v>8</v>
      </c>
    </row>
    <row r="1752" spans="14:14">
      <c r="N1752" t="s">
        <v>8</v>
      </c>
    </row>
    <row r="1753" spans="14:14">
      <c r="N1753" t="s">
        <v>8</v>
      </c>
    </row>
    <row r="1754" spans="14:14">
      <c r="N1754" t="s">
        <v>8</v>
      </c>
    </row>
    <row r="1755" spans="14:14">
      <c r="N1755" t="s">
        <v>8</v>
      </c>
    </row>
    <row r="1756" spans="14:14">
      <c r="N1756" t="s">
        <v>8</v>
      </c>
    </row>
    <row r="1757" spans="14:14">
      <c r="N1757" t="s">
        <v>8</v>
      </c>
    </row>
    <row r="1758" spans="14:14">
      <c r="N1758" t="s">
        <v>8</v>
      </c>
    </row>
    <row r="1759" spans="14:14">
      <c r="N1759" t="s">
        <v>8</v>
      </c>
    </row>
    <row r="1760" spans="14:14">
      <c r="N1760" t="s">
        <v>8</v>
      </c>
    </row>
    <row r="1761" spans="14:14">
      <c r="N1761" t="s">
        <v>8</v>
      </c>
    </row>
    <row r="1762" spans="14:14">
      <c r="N1762" t="s">
        <v>8</v>
      </c>
    </row>
    <row r="1763" spans="14:14">
      <c r="N1763" t="s">
        <v>8</v>
      </c>
    </row>
    <row r="1764" spans="14:14">
      <c r="N1764" t="s">
        <v>8</v>
      </c>
    </row>
    <row r="1765" spans="14:14">
      <c r="N1765" t="s">
        <v>8</v>
      </c>
    </row>
    <row r="1766" spans="14:14">
      <c r="N1766" t="s">
        <v>8</v>
      </c>
    </row>
    <row r="1767" spans="14:14">
      <c r="N1767" t="s">
        <v>8</v>
      </c>
    </row>
    <row r="1768" spans="14:14">
      <c r="N1768" t="s">
        <v>8</v>
      </c>
    </row>
    <row r="1769" spans="14:14">
      <c r="N1769" t="s">
        <v>8</v>
      </c>
    </row>
    <row r="1770" spans="14:14">
      <c r="N1770" t="s">
        <v>8</v>
      </c>
    </row>
    <row r="1771" spans="14:14">
      <c r="N1771" t="s">
        <v>8</v>
      </c>
    </row>
    <row r="1772" spans="14:14">
      <c r="N1772" t="s">
        <v>8</v>
      </c>
    </row>
    <row r="1773" spans="14:14">
      <c r="N1773" t="s">
        <v>8</v>
      </c>
    </row>
    <row r="1774" spans="14:14">
      <c r="N1774" t="s">
        <v>8</v>
      </c>
    </row>
    <row r="1775" spans="14:14">
      <c r="N1775" t="s">
        <v>8</v>
      </c>
    </row>
    <row r="1776" spans="14:14">
      <c r="N1776" t="s">
        <v>8</v>
      </c>
    </row>
    <row r="1777" spans="14:14">
      <c r="N1777" t="s">
        <v>8</v>
      </c>
    </row>
    <row r="1778" spans="14:14">
      <c r="N1778" t="s">
        <v>8</v>
      </c>
    </row>
    <row r="1779" spans="14:14">
      <c r="N1779" t="s">
        <v>8</v>
      </c>
    </row>
    <row r="1780" spans="14:14">
      <c r="N1780" t="s">
        <v>8</v>
      </c>
    </row>
    <row r="1781" spans="14:14">
      <c r="N1781" t="s">
        <v>8</v>
      </c>
    </row>
    <row r="1782" spans="14:14">
      <c r="N1782" t="s">
        <v>8</v>
      </c>
    </row>
    <row r="1783" spans="14:14">
      <c r="N1783" t="s">
        <v>8</v>
      </c>
    </row>
    <row r="1784" spans="14:14">
      <c r="N1784" t="s">
        <v>8</v>
      </c>
    </row>
    <row r="1785" spans="14:14">
      <c r="N1785" t="s">
        <v>8</v>
      </c>
    </row>
    <row r="1786" spans="14:14">
      <c r="N1786" t="s">
        <v>8</v>
      </c>
    </row>
    <row r="1787" spans="14:14">
      <c r="N1787" t="s">
        <v>8</v>
      </c>
    </row>
    <row r="1788" spans="14:14">
      <c r="N1788" t="s">
        <v>8</v>
      </c>
    </row>
    <row r="1789" spans="14:14">
      <c r="N1789" t="s">
        <v>8</v>
      </c>
    </row>
    <row r="1790" spans="14:14">
      <c r="N1790" t="s">
        <v>8</v>
      </c>
    </row>
    <row r="1791" spans="14:14">
      <c r="N1791" t="s">
        <v>8</v>
      </c>
    </row>
    <row r="1792" spans="14:14">
      <c r="N1792" t="s">
        <v>8</v>
      </c>
    </row>
    <row r="1793" spans="14:14">
      <c r="N1793" t="s">
        <v>8</v>
      </c>
    </row>
    <row r="1794" spans="14:14">
      <c r="N1794" t="s">
        <v>8</v>
      </c>
    </row>
    <row r="1795" spans="14:14">
      <c r="N1795" t="s">
        <v>8</v>
      </c>
    </row>
    <row r="1796" spans="14:14">
      <c r="N1796" t="s">
        <v>8</v>
      </c>
    </row>
    <row r="1797" spans="14:14">
      <c r="N1797" t="s">
        <v>8</v>
      </c>
    </row>
    <row r="1798" spans="14:14">
      <c r="N1798" t="s">
        <v>8</v>
      </c>
    </row>
    <row r="1799" spans="14:14">
      <c r="N1799" t="s">
        <v>8</v>
      </c>
    </row>
    <row r="1800" spans="14:14">
      <c r="N1800" t="s">
        <v>8</v>
      </c>
    </row>
    <row r="1801" spans="14:14">
      <c r="N1801" t="s">
        <v>8</v>
      </c>
    </row>
    <row r="1802" spans="14:14">
      <c r="N1802" t="s">
        <v>8</v>
      </c>
    </row>
    <row r="1803" spans="14:14">
      <c r="N1803" t="s">
        <v>8</v>
      </c>
    </row>
    <row r="1804" spans="14:14">
      <c r="N1804" t="s">
        <v>8</v>
      </c>
    </row>
    <row r="1805" spans="14:14">
      <c r="N1805" t="s">
        <v>8</v>
      </c>
    </row>
    <row r="1806" spans="14:14">
      <c r="N1806" t="s">
        <v>8</v>
      </c>
    </row>
    <row r="1807" spans="14:14">
      <c r="N1807" t="s">
        <v>8</v>
      </c>
    </row>
    <row r="1808" spans="14:14">
      <c r="N1808" t="s">
        <v>8</v>
      </c>
    </row>
    <row r="1809" spans="14:14">
      <c r="N1809" t="s">
        <v>8</v>
      </c>
    </row>
    <row r="1810" spans="14:14">
      <c r="N1810" t="s">
        <v>8</v>
      </c>
    </row>
    <row r="1811" spans="14:14">
      <c r="N1811" t="s">
        <v>8</v>
      </c>
    </row>
    <row r="1812" spans="14:14">
      <c r="N1812" t="s">
        <v>8</v>
      </c>
    </row>
    <row r="1813" spans="14:14">
      <c r="N1813" t="s">
        <v>8</v>
      </c>
    </row>
    <row r="1814" spans="14:14">
      <c r="N1814" t="s">
        <v>8</v>
      </c>
    </row>
    <row r="1815" spans="14:14">
      <c r="N1815" t="s">
        <v>8</v>
      </c>
    </row>
    <row r="1816" spans="14:14">
      <c r="N1816" t="s">
        <v>8</v>
      </c>
    </row>
    <row r="1817" spans="14:14">
      <c r="N1817" t="s">
        <v>8</v>
      </c>
    </row>
    <row r="1818" spans="14:14">
      <c r="N1818" t="s">
        <v>8</v>
      </c>
    </row>
    <row r="1819" spans="14:14">
      <c r="N1819" t="s">
        <v>8</v>
      </c>
    </row>
    <row r="1820" spans="14:14">
      <c r="N1820" t="s">
        <v>8</v>
      </c>
    </row>
    <row r="1821" spans="14:14">
      <c r="N1821" t="s">
        <v>8</v>
      </c>
    </row>
    <row r="1822" spans="14:14">
      <c r="N1822" t="s">
        <v>8</v>
      </c>
    </row>
    <row r="1823" spans="14:14">
      <c r="N1823" t="s">
        <v>8</v>
      </c>
    </row>
    <row r="1824" spans="14:14">
      <c r="N1824" t="s">
        <v>8</v>
      </c>
    </row>
    <row r="1825" spans="14:14">
      <c r="N1825" t="s">
        <v>8</v>
      </c>
    </row>
    <row r="1826" spans="14:14">
      <c r="N1826" t="s">
        <v>8</v>
      </c>
    </row>
    <row r="1827" spans="14:14">
      <c r="N1827" t="s">
        <v>8</v>
      </c>
    </row>
    <row r="1828" spans="14:14">
      <c r="N1828" t="s">
        <v>8</v>
      </c>
    </row>
    <row r="1829" spans="14:14">
      <c r="N1829" t="s">
        <v>8</v>
      </c>
    </row>
    <row r="1830" spans="14:14">
      <c r="N1830" t="s">
        <v>8</v>
      </c>
    </row>
    <row r="1831" spans="14:14">
      <c r="N1831" t="s">
        <v>8</v>
      </c>
    </row>
    <row r="1832" spans="14:14">
      <c r="N1832" t="s">
        <v>8</v>
      </c>
    </row>
    <row r="1833" spans="14:14">
      <c r="N1833" t="s">
        <v>8</v>
      </c>
    </row>
    <row r="1834" spans="14:14">
      <c r="N1834" t="s">
        <v>8</v>
      </c>
    </row>
    <row r="1835" spans="14:14">
      <c r="N1835" t="s">
        <v>8</v>
      </c>
    </row>
    <row r="1836" spans="14:14">
      <c r="N1836" t="s">
        <v>8</v>
      </c>
    </row>
    <row r="1837" spans="14:14">
      <c r="N1837" t="s">
        <v>8</v>
      </c>
    </row>
    <row r="1838" spans="14:14">
      <c r="N1838" t="s">
        <v>8</v>
      </c>
    </row>
    <row r="1839" spans="14:14">
      <c r="N1839" t="s">
        <v>8</v>
      </c>
    </row>
    <row r="1840" spans="14:14">
      <c r="N1840" t="s">
        <v>8</v>
      </c>
    </row>
    <row r="1841" spans="14:14">
      <c r="N1841" t="s">
        <v>8</v>
      </c>
    </row>
    <row r="1842" spans="14:14">
      <c r="N1842" t="s">
        <v>8</v>
      </c>
    </row>
    <row r="1843" spans="14:14">
      <c r="N1843" t="s">
        <v>8</v>
      </c>
    </row>
    <row r="1844" spans="14:14">
      <c r="N1844" t="s">
        <v>8</v>
      </c>
    </row>
    <row r="1845" spans="14:14">
      <c r="N1845" t="s">
        <v>8</v>
      </c>
    </row>
    <row r="1846" spans="14:14">
      <c r="N1846" t="s">
        <v>8</v>
      </c>
    </row>
    <row r="1847" spans="14:14">
      <c r="N1847" t="s">
        <v>8</v>
      </c>
    </row>
    <row r="1848" spans="14:14">
      <c r="N1848" t="s">
        <v>8</v>
      </c>
    </row>
    <row r="1849" spans="14:14">
      <c r="N1849" t="s">
        <v>8</v>
      </c>
    </row>
    <row r="1850" spans="14:14">
      <c r="N1850" t="s">
        <v>8</v>
      </c>
    </row>
    <row r="1851" spans="14:14">
      <c r="N1851" t="s">
        <v>8</v>
      </c>
    </row>
    <row r="1852" spans="14:14">
      <c r="N1852" t="s">
        <v>8</v>
      </c>
    </row>
    <row r="1853" spans="14:14">
      <c r="N1853" t="s">
        <v>8</v>
      </c>
    </row>
    <row r="1854" spans="14:14">
      <c r="N1854" t="s">
        <v>8</v>
      </c>
    </row>
    <row r="1855" spans="14:14">
      <c r="N1855" t="s">
        <v>8</v>
      </c>
    </row>
    <row r="1856" spans="14:14">
      <c r="N1856" t="s">
        <v>8</v>
      </c>
    </row>
    <row r="1857" spans="14:14">
      <c r="N1857" t="s">
        <v>8</v>
      </c>
    </row>
    <row r="1858" spans="14:14">
      <c r="N1858" t="s">
        <v>8</v>
      </c>
    </row>
    <row r="1859" spans="14:14">
      <c r="N1859" t="s">
        <v>8</v>
      </c>
    </row>
    <row r="1860" spans="14:14">
      <c r="N1860" t="s">
        <v>8</v>
      </c>
    </row>
    <row r="1861" spans="14:14">
      <c r="N1861" t="s">
        <v>8</v>
      </c>
    </row>
    <row r="1862" spans="14:14">
      <c r="N1862" t="s">
        <v>8</v>
      </c>
    </row>
    <row r="1863" spans="14:14">
      <c r="N1863" t="s">
        <v>8</v>
      </c>
    </row>
    <row r="1864" spans="14:14">
      <c r="N1864" t="s">
        <v>8</v>
      </c>
    </row>
    <row r="1865" spans="14:14">
      <c r="N1865" t="s">
        <v>8</v>
      </c>
    </row>
    <row r="1866" spans="14:14">
      <c r="N1866" t="s">
        <v>8</v>
      </c>
    </row>
    <row r="1867" spans="14:14">
      <c r="N1867" t="s">
        <v>8</v>
      </c>
    </row>
    <row r="1868" spans="14:14">
      <c r="N1868" t="s">
        <v>8</v>
      </c>
    </row>
    <row r="1869" spans="14:14">
      <c r="N1869" t="s">
        <v>8</v>
      </c>
    </row>
    <row r="1870" spans="14:14">
      <c r="N1870" t="s">
        <v>8</v>
      </c>
    </row>
    <row r="1871" spans="14:14">
      <c r="N1871" t="s">
        <v>8</v>
      </c>
    </row>
    <row r="1872" spans="14:14">
      <c r="N1872" t="s">
        <v>8</v>
      </c>
    </row>
    <row r="1873" spans="14:14">
      <c r="N1873" t="s">
        <v>8</v>
      </c>
    </row>
    <row r="1874" spans="14:14">
      <c r="N1874" t="s">
        <v>8</v>
      </c>
    </row>
    <row r="1875" spans="14:14">
      <c r="N1875" t="s">
        <v>8</v>
      </c>
    </row>
    <row r="1876" spans="14:14">
      <c r="N1876" t="s">
        <v>8</v>
      </c>
    </row>
    <row r="1877" spans="14:14">
      <c r="N1877" t="s">
        <v>8</v>
      </c>
    </row>
    <row r="1878" spans="14:14">
      <c r="N1878" t="s">
        <v>8</v>
      </c>
    </row>
    <row r="1879" spans="14:14">
      <c r="N1879" t="s">
        <v>8</v>
      </c>
    </row>
    <row r="1880" spans="14:14">
      <c r="N1880" t="s">
        <v>8</v>
      </c>
    </row>
    <row r="1881" spans="14:14">
      <c r="N1881" t="s">
        <v>8</v>
      </c>
    </row>
    <row r="1882" spans="14:14">
      <c r="N1882" t="s">
        <v>8</v>
      </c>
    </row>
    <row r="1883" spans="14:14">
      <c r="N1883" t="s">
        <v>8</v>
      </c>
    </row>
    <row r="1884" spans="14:14">
      <c r="N1884" t="s">
        <v>8</v>
      </c>
    </row>
    <row r="1885" spans="14:14">
      <c r="N1885" t="s">
        <v>8</v>
      </c>
    </row>
    <row r="1886" spans="14:14">
      <c r="N1886" t="s">
        <v>8</v>
      </c>
    </row>
    <row r="1887" spans="14:14">
      <c r="N1887" t="s">
        <v>8</v>
      </c>
    </row>
    <row r="1888" spans="14:14">
      <c r="N1888" t="s">
        <v>8</v>
      </c>
    </row>
    <row r="1889" spans="14:14">
      <c r="N1889" t="s">
        <v>8</v>
      </c>
    </row>
    <row r="1890" spans="14:14">
      <c r="N1890" t="s">
        <v>8</v>
      </c>
    </row>
    <row r="1891" spans="14:14">
      <c r="N1891" t="s">
        <v>8</v>
      </c>
    </row>
    <row r="1892" spans="14:14">
      <c r="N1892" t="s">
        <v>8</v>
      </c>
    </row>
    <row r="1893" spans="14:14">
      <c r="N1893" t="s">
        <v>8</v>
      </c>
    </row>
    <row r="1894" spans="14:14">
      <c r="N1894" t="s">
        <v>8</v>
      </c>
    </row>
    <row r="1895" spans="14:14">
      <c r="N1895" t="s">
        <v>8</v>
      </c>
    </row>
    <row r="1896" spans="14:14">
      <c r="N1896" t="s">
        <v>8</v>
      </c>
    </row>
    <row r="1897" spans="14:14">
      <c r="N1897" t="s">
        <v>8</v>
      </c>
    </row>
    <row r="1898" spans="14:14">
      <c r="N1898" t="s">
        <v>8</v>
      </c>
    </row>
    <row r="1899" spans="14:14">
      <c r="N1899" t="s">
        <v>8</v>
      </c>
    </row>
    <row r="1900" spans="14:14">
      <c r="N1900" t="s">
        <v>8</v>
      </c>
    </row>
    <row r="1901" spans="14:14">
      <c r="N1901" t="s">
        <v>8</v>
      </c>
    </row>
    <row r="1902" spans="14:14">
      <c r="N1902" t="s">
        <v>8</v>
      </c>
    </row>
    <row r="1903" spans="14:14">
      <c r="N1903" t="s">
        <v>8</v>
      </c>
    </row>
    <row r="1904" spans="14:14">
      <c r="N1904" t="s">
        <v>8</v>
      </c>
    </row>
    <row r="1905" spans="14:14">
      <c r="N1905" t="s">
        <v>8</v>
      </c>
    </row>
    <row r="1906" spans="14:14">
      <c r="N1906" t="s">
        <v>8</v>
      </c>
    </row>
    <row r="1907" spans="14:14">
      <c r="N1907" t="s">
        <v>8</v>
      </c>
    </row>
    <row r="1908" spans="14:14">
      <c r="N1908" t="s">
        <v>8</v>
      </c>
    </row>
    <row r="1909" spans="14:14">
      <c r="N1909" t="s">
        <v>8</v>
      </c>
    </row>
    <row r="1910" spans="14:14">
      <c r="N1910" t="s">
        <v>8</v>
      </c>
    </row>
    <row r="1911" spans="14:14">
      <c r="N1911" t="s">
        <v>8</v>
      </c>
    </row>
    <row r="1912" spans="14:14">
      <c r="N1912" t="s">
        <v>8</v>
      </c>
    </row>
    <row r="1913" spans="14:14">
      <c r="N1913" t="s">
        <v>8</v>
      </c>
    </row>
    <row r="1914" spans="14:14">
      <c r="N1914" t="s">
        <v>8</v>
      </c>
    </row>
    <row r="1915" spans="14:14">
      <c r="N1915" t="s">
        <v>8</v>
      </c>
    </row>
    <row r="1916" spans="14:14">
      <c r="N1916" t="s">
        <v>8</v>
      </c>
    </row>
    <row r="1917" spans="14:14">
      <c r="N1917" t="s">
        <v>8</v>
      </c>
    </row>
    <row r="1918" spans="14:14">
      <c r="N1918" t="s">
        <v>8</v>
      </c>
    </row>
    <row r="1919" spans="14:14">
      <c r="N1919" t="s">
        <v>8</v>
      </c>
    </row>
    <row r="1920" spans="14:14">
      <c r="N1920" t="s">
        <v>8</v>
      </c>
    </row>
    <row r="1921" spans="14:14">
      <c r="N1921" t="s">
        <v>8</v>
      </c>
    </row>
    <row r="1922" spans="14:14">
      <c r="N1922" t="s">
        <v>8</v>
      </c>
    </row>
    <row r="1923" spans="14:14">
      <c r="N1923" t="s">
        <v>8</v>
      </c>
    </row>
    <row r="1924" spans="14:14">
      <c r="N1924" t="s">
        <v>8</v>
      </c>
    </row>
    <row r="1925" spans="14:14">
      <c r="N1925" t="s">
        <v>8</v>
      </c>
    </row>
    <row r="1926" spans="14:14">
      <c r="N1926" t="s">
        <v>8</v>
      </c>
    </row>
    <row r="1927" spans="14:14">
      <c r="N1927" t="s">
        <v>8</v>
      </c>
    </row>
    <row r="1928" spans="14:14">
      <c r="N1928" t="s">
        <v>8</v>
      </c>
    </row>
    <row r="1929" spans="14:14">
      <c r="N1929" t="s">
        <v>8</v>
      </c>
    </row>
    <row r="1930" spans="14:14">
      <c r="N1930" t="s">
        <v>8</v>
      </c>
    </row>
    <row r="1931" spans="14:14">
      <c r="N1931" t="s">
        <v>8</v>
      </c>
    </row>
    <row r="1932" spans="14:14">
      <c r="N1932" t="s">
        <v>8</v>
      </c>
    </row>
    <row r="1933" spans="14:14">
      <c r="N1933" t="s">
        <v>8</v>
      </c>
    </row>
    <row r="1934" spans="14:14">
      <c r="N1934" t="s">
        <v>8</v>
      </c>
    </row>
    <row r="1935" spans="14:14">
      <c r="N1935" t="s">
        <v>8</v>
      </c>
    </row>
    <row r="1936" spans="14:14">
      <c r="N1936" t="s">
        <v>8</v>
      </c>
    </row>
    <row r="1937" spans="14:14">
      <c r="N1937" t="s">
        <v>8</v>
      </c>
    </row>
    <row r="1938" spans="14:14">
      <c r="N1938" t="s">
        <v>8</v>
      </c>
    </row>
    <row r="1939" spans="14:14">
      <c r="N1939" t="s">
        <v>8</v>
      </c>
    </row>
    <row r="1940" spans="14:14">
      <c r="N1940" t="s">
        <v>8</v>
      </c>
    </row>
    <row r="1941" spans="14:14">
      <c r="N1941" t="s">
        <v>8</v>
      </c>
    </row>
    <row r="1942" spans="14:14">
      <c r="N1942" t="s">
        <v>8</v>
      </c>
    </row>
    <row r="1943" spans="14:14">
      <c r="N1943" t="s">
        <v>8</v>
      </c>
    </row>
    <row r="1944" spans="14:14">
      <c r="N1944" t="s">
        <v>8</v>
      </c>
    </row>
    <row r="1945" spans="14:14">
      <c r="N1945" t="s">
        <v>8</v>
      </c>
    </row>
    <row r="1946" spans="14:14">
      <c r="N1946" t="s">
        <v>8</v>
      </c>
    </row>
    <row r="1947" spans="14:14">
      <c r="N1947" t="s">
        <v>8</v>
      </c>
    </row>
    <row r="1948" spans="14:14">
      <c r="N1948" t="s">
        <v>8</v>
      </c>
    </row>
    <row r="1949" spans="14:14">
      <c r="N1949" t="s">
        <v>8</v>
      </c>
    </row>
    <row r="1950" spans="14:14">
      <c r="N1950" t="s">
        <v>8</v>
      </c>
    </row>
    <row r="1951" spans="14:14">
      <c r="N1951" t="s">
        <v>8</v>
      </c>
    </row>
    <row r="1952" spans="14:14">
      <c r="N1952" t="s">
        <v>8</v>
      </c>
    </row>
    <row r="1953" spans="14:14">
      <c r="N1953" t="s">
        <v>8</v>
      </c>
    </row>
    <row r="1954" spans="14:14">
      <c r="N1954" t="s">
        <v>8</v>
      </c>
    </row>
    <row r="1955" spans="14:14">
      <c r="N1955" t="s">
        <v>8</v>
      </c>
    </row>
    <row r="1956" spans="14:14">
      <c r="N1956" t="s">
        <v>8</v>
      </c>
    </row>
    <row r="1957" spans="14:14">
      <c r="N1957" t="s">
        <v>8</v>
      </c>
    </row>
    <row r="1958" spans="14:14">
      <c r="N1958" t="s">
        <v>8</v>
      </c>
    </row>
    <row r="1959" spans="14:14">
      <c r="N1959" t="s">
        <v>8</v>
      </c>
    </row>
    <row r="1960" spans="14:14">
      <c r="N1960" t="s">
        <v>8</v>
      </c>
    </row>
  </sheetData>
  <mergeCells count="4">
    <mergeCell ref="K1:L1"/>
    <mergeCell ref="M1:N1"/>
    <mergeCell ref="O1:P1"/>
    <mergeCell ref="Q1:R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Figure 2</vt:lpstr>
      <vt:lpstr>Figure 3-Ethanol</vt:lpstr>
      <vt:lpstr>Figure 3 - PCO</vt:lpstr>
      <vt:lpstr>Figure 4 - MPA</vt:lpstr>
      <vt:lpstr>Figure 5</vt:lpstr>
      <vt:lpstr>MEK integration gas vs sol</vt:lpstr>
      <vt:lpstr>Figure 6</vt:lpstr>
      <vt:lpstr>F (Actinic Flux)</vt:lpstr>
      <vt:lpstr>Figure S6</vt:lpstr>
      <vt:lpstr>POCPe</vt:lpstr>
      <vt:lpstr>sigma MPA UV-Vis</vt:lpstr>
      <vt:lpstr>Flow Rate Calibration</vt:lpstr>
      <vt:lpstr>Bulbs</vt:lpstr>
      <vt:lpstr>Gauges Calibration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Caterina Mapelli</dc:creator>
  <cp:lastModifiedBy>HP</cp:lastModifiedBy>
  <dcterms:created xsi:type="dcterms:W3CDTF">2022-10-25T14:29:48Z</dcterms:created>
  <dcterms:modified xsi:type="dcterms:W3CDTF">2023-07-10T20:12:55Z</dcterms:modified>
</cp:coreProperties>
</file>